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3" activeTab="1"/>
  </bookViews>
  <sheets>
    <sheet name="Tardor" sheetId="1" r:id="rId1"/>
    <sheet name="Primavera" sheetId="2" r:id="rId2"/>
  </sheets>
  <definedNames/>
  <calcPr fullCalcOnLoad="1"/>
</workbook>
</file>

<file path=xl/sharedStrings.xml><?xml version="1.0" encoding="utf-8"?>
<sst xmlns="http://schemas.openxmlformats.org/spreadsheetml/2006/main" count="518" uniqueCount="109">
  <si>
    <t>COGNOMS , NOM</t>
  </si>
  <si>
    <t>TIT.</t>
  </si>
  <si>
    <t>Categoria</t>
  </si>
  <si>
    <t>CLP</t>
  </si>
  <si>
    <t>CLE</t>
  </si>
  <si>
    <t xml:space="preserve">CLE </t>
  </si>
  <si>
    <t>Adscripció</t>
  </si>
  <si>
    <t>% Dedicació</t>
  </si>
  <si>
    <t>Observacions</t>
  </si>
  <si>
    <t>Sistemes Electrònics</t>
  </si>
  <si>
    <t>EA1 15505</t>
  </si>
  <si>
    <t>ED 15506</t>
  </si>
  <si>
    <t>IEN 15513</t>
  </si>
  <si>
    <t>EP 15511</t>
  </si>
  <si>
    <t>EA2 15510</t>
  </si>
  <si>
    <t>TE 15517</t>
  </si>
  <si>
    <t>IMI 15551</t>
  </si>
  <si>
    <t>ACE 15527</t>
  </si>
  <si>
    <t>EADCC 15441</t>
  </si>
  <si>
    <t>INB 15452</t>
  </si>
  <si>
    <t>CCACE</t>
  </si>
  <si>
    <t>MCCE 15554</t>
  </si>
  <si>
    <t>MCS 29725</t>
  </si>
  <si>
    <t>IBI 29715</t>
  </si>
  <si>
    <t>PIA 29730</t>
  </si>
  <si>
    <t>II 15512</t>
  </si>
  <si>
    <t>CI 15532</t>
  </si>
  <si>
    <t>TP 15566</t>
  </si>
  <si>
    <t>RE 29744</t>
  </si>
  <si>
    <t>TTUE</t>
  </si>
  <si>
    <t>Electr. Máster</t>
  </si>
  <si>
    <t>PFC</t>
  </si>
  <si>
    <t>TOTAL</t>
  </si>
  <si>
    <t>EUETIB</t>
  </si>
  <si>
    <t>T</t>
  </si>
  <si>
    <t>P</t>
  </si>
  <si>
    <t>L</t>
  </si>
  <si>
    <t>AD</t>
  </si>
  <si>
    <t>NP</t>
  </si>
  <si>
    <t>Tardor</t>
  </si>
  <si>
    <t>BALLESTER PORTILLO, Eduard</t>
  </si>
  <si>
    <t>EI</t>
  </si>
  <si>
    <t>Cated. Lab.</t>
  </si>
  <si>
    <t>Única</t>
  </si>
  <si>
    <t xml:space="preserve"> </t>
  </si>
  <si>
    <t>CASELLAS BENEYTO, Francisco J.</t>
  </si>
  <si>
    <t>Titular Laboral</t>
  </si>
  <si>
    <t>CONESA ROCA, Alfonso</t>
  </si>
  <si>
    <t>GUTIERREZ ESCRIVÁ, Félix</t>
  </si>
  <si>
    <t>MANZANARES BROTONS, Manuel</t>
  </si>
  <si>
    <t>PUJOL CASANOVAS, Joan E.</t>
  </si>
  <si>
    <t>VELASCO QUESADA, Guillermo</t>
  </si>
  <si>
    <t xml:space="preserve">Dotació 820  </t>
  </si>
  <si>
    <t>BERLANGA, Víctor Miguel</t>
  </si>
  <si>
    <t>Associat</t>
  </si>
  <si>
    <t>BRAGÓS BARDIA, Ramon</t>
  </si>
  <si>
    <t>TU</t>
  </si>
  <si>
    <t>Compartida</t>
  </si>
  <si>
    <t>Concentra en Q2</t>
  </si>
  <si>
    <t>CALATAYUD CAMPS, Robert</t>
  </si>
  <si>
    <t>Col·laborador</t>
  </si>
  <si>
    <t>CALVO RODRÍGUEZ, José Luis</t>
  </si>
  <si>
    <r>
      <t>COSP VILELLA, Jordi</t>
    </r>
    <r>
      <rPr>
        <sz val="10"/>
        <rFont val="Times New Roman"/>
        <family val="1"/>
      </rPr>
      <t xml:space="preserve"> / ALTET Josep</t>
    </r>
  </si>
  <si>
    <t>Lector</t>
  </si>
  <si>
    <t>Del. /Conc. Q1</t>
  </si>
  <si>
    <t>FERNÁNDEZ CHIMENO, Mireia</t>
  </si>
  <si>
    <t>GÁMIZ CARO, Javier</t>
  </si>
  <si>
    <t>TEU Int.</t>
  </si>
  <si>
    <t>GARCÍA GONZÁLEZ, Miguel Ángel</t>
  </si>
  <si>
    <t>Substitució</t>
  </si>
  <si>
    <t>GARCÍA ÁLVAREZ, Javier</t>
  </si>
  <si>
    <t>E</t>
  </si>
  <si>
    <t xml:space="preserve">MARTÍNEZ GARCÍA, Herminio </t>
  </si>
  <si>
    <t>PIQUÉ LOPEZ, Robert</t>
  </si>
  <si>
    <t>CEU</t>
  </si>
  <si>
    <t>RIU COSTA, Pere Joan</t>
  </si>
  <si>
    <t>ROMÁN LUMBRERAS, Manuel</t>
  </si>
  <si>
    <t>TEU</t>
  </si>
  <si>
    <t>ROSELL FERRER, Xavier</t>
  </si>
  <si>
    <t>CU</t>
  </si>
  <si>
    <t>Sabàtic</t>
  </si>
  <si>
    <t xml:space="preserve">Dotació 710  </t>
  </si>
  <si>
    <t xml:space="preserve">TOTAL DOTAT GRUP   </t>
  </si>
  <si>
    <t xml:space="preserve">DOTAT PER ALTRE GRUP   </t>
  </si>
  <si>
    <t xml:space="preserve">TOTAL DOTAT   </t>
  </si>
  <si>
    <t xml:space="preserve">TOTAL PROGRAMAT TARDOR   </t>
  </si>
  <si>
    <t>Electrònica</t>
  </si>
  <si>
    <t>Electricitat</t>
  </si>
  <si>
    <t>Mecànica</t>
  </si>
  <si>
    <t>AUTOMÀTICA</t>
  </si>
  <si>
    <t>FÍSICA</t>
  </si>
  <si>
    <t>Química</t>
  </si>
  <si>
    <t>CEEE 15535</t>
  </si>
  <si>
    <t>CEE</t>
  </si>
  <si>
    <t>CCACE 15529</t>
  </si>
  <si>
    <t>ESEE 15541</t>
  </si>
  <si>
    <t>EAVC 15569</t>
  </si>
  <si>
    <t>SH 15766</t>
  </si>
  <si>
    <t>SCT 15679</t>
  </si>
  <si>
    <t>ER</t>
  </si>
  <si>
    <t>CEPI 15534</t>
  </si>
  <si>
    <t xml:space="preserve">L </t>
  </si>
  <si>
    <t>Primavera</t>
  </si>
  <si>
    <t>ANUAL</t>
  </si>
  <si>
    <t xml:space="preserve">COSP VILELLA, Jordi </t>
  </si>
  <si>
    <t>GOMÁRIZ, Spartacus</t>
  </si>
  <si>
    <t>Concentra en Q1</t>
  </si>
  <si>
    <t xml:space="preserve">TOTAL PROGRAMAT PRIMAVERA   </t>
  </si>
  <si>
    <t>INTE, Ginjaume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</si>
</sst>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#,##0;[RED]\-#,##0"/>
    <numFmt numFmtId="168" formatCode="#,##0.00;[RED]\-#,##0.00"/>
    <numFmt numFmtId="169" formatCode="@"/>
    <numFmt numFmtId="170" formatCode="MMMM\-YY"/>
  </numFmts>
  <fonts count="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trike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80">
    <xf numFmtId="164" fontId="0" fillId="0" borderId="0" xfId="0" applyAlignment="1">
      <alignment/>
    </xf>
    <xf numFmtId="164" fontId="1" fillId="2" borderId="0" xfId="0" applyFont="1" applyFill="1" applyAlignment="1" applyProtection="1">
      <alignment/>
      <protection locked="0"/>
    </xf>
    <xf numFmtId="164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Alignment="1" applyProtection="1">
      <alignment horizontal="center"/>
      <protection locked="0"/>
    </xf>
    <xf numFmtId="166" fontId="1" fillId="2" borderId="0" xfId="0" applyNumberFormat="1" applyFont="1" applyFill="1" applyAlignment="1" applyProtection="1">
      <alignment/>
      <protection locked="0"/>
    </xf>
    <xf numFmtId="164" fontId="2" fillId="2" borderId="0" xfId="0" applyFont="1" applyFill="1" applyAlignment="1" applyProtection="1">
      <alignment/>
      <protection locked="0"/>
    </xf>
    <xf numFmtId="164" fontId="2" fillId="2" borderId="1" xfId="0" applyFont="1" applyFill="1" applyBorder="1" applyAlignment="1" applyProtection="1">
      <alignment horizontal="center"/>
      <protection locked="0"/>
    </xf>
    <xf numFmtId="164" fontId="1" fillId="2" borderId="1" xfId="0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164" fontId="2" fillId="3" borderId="2" xfId="0" applyFont="1" applyFill="1" applyBorder="1" applyAlignment="1" applyProtection="1">
      <alignment horizontal="left" vertical="center"/>
      <protection locked="0"/>
    </xf>
    <xf numFmtId="164" fontId="2" fillId="3" borderId="3" xfId="0" applyFont="1" applyFill="1" applyBorder="1" applyAlignment="1" applyProtection="1">
      <alignment horizontal="left" vertical="center"/>
      <protection locked="0"/>
    </xf>
    <xf numFmtId="164" fontId="2" fillId="3" borderId="4" xfId="0" applyFont="1" applyFill="1" applyBorder="1" applyAlignment="1" applyProtection="1">
      <alignment horizontal="left" vertical="center"/>
      <protection locked="0"/>
    </xf>
    <xf numFmtId="164" fontId="2" fillId="4" borderId="3" xfId="0" applyFont="1" applyFill="1" applyBorder="1" applyAlignment="1" applyProtection="1">
      <alignment horizontal="left" vertical="center"/>
      <protection locked="0"/>
    </xf>
    <xf numFmtId="164" fontId="2" fillId="4" borderId="4" xfId="0" applyFont="1" applyFill="1" applyBorder="1" applyAlignment="1" applyProtection="1">
      <alignment horizontal="left" vertical="center"/>
      <protection locked="0"/>
    </xf>
    <xf numFmtId="164" fontId="2" fillId="5" borderId="3" xfId="0" applyFont="1" applyFill="1" applyBorder="1" applyAlignment="1" applyProtection="1">
      <alignment horizontal="left" vertical="center"/>
      <protection locked="0"/>
    </xf>
    <xf numFmtId="164" fontId="2" fillId="5" borderId="4" xfId="0" applyFont="1" applyFill="1" applyBorder="1" applyAlignment="1" applyProtection="1">
      <alignment horizontal="left" vertical="center"/>
      <protection locked="0"/>
    </xf>
    <xf numFmtId="164" fontId="2" fillId="6" borderId="3" xfId="0" applyFont="1" applyFill="1" applyBorder="1" applyAlignment="1" applyProtection="1">
      <alignment horizontal="left" vertical="center"/>
      <protection locked="0"/>
    </xf>
    <xf numFmtId="164" fontId="2" fillId="6" borderId="4" xfId="0" applyFont="1" applyFill="1" applyBorder="1" applyAlignment="1" applyProtection="1">
      <alignment horizontal="left" vertical="center"/>
      <protection locked="0"/>
    </xf>
    <xf numFmtId="164" fontId="2" fillId="6" borderId="2" xfId="0" applyFont="1" applyFill="1" applyBorder="1" applyAlignment="1" applyProtection="1">
      <alignment horizontal="left" vertical="center"/>
      <protection locked="0"/>
    </xf>
    <xf numFmtId="164" fontId="2" fillId="7" borderId="5" xfId="0" applyFont="1" applyFill="1" applyBorder="1" applyAlignment="1" applyProtection="1">
      <alignment horizontal="left" vertical="center"/>
      <protection locked="0"/>
    </xf>
    <xf numFmtId="164" fontId="2" fillId="7" borderId="3" xfId="0" applyFont="1" applyFill="1" applyBorder="1" applyAlignment="1" applyProtection="1">
      <alignment horizontal="left" vertical="center"/>
      <protection locked="0"/>
    </xf>
    <xf numFmtId="164" fontId="2" fillId="7" borderId="4" xfId="0" applyFont="1" applyFill="1" applyBorder="1" applyAlignment="1" applyProtection="1">
      <alignment horizontal="left" vertical="center"/>
      <protection locked="0"/>
    </xf>
    <xf numFmtId="164" fontId="2" fillId="7" borderId="2" xfId="0" applyFont="1" applyFill="1" applyBorder="1" applyAlignment="1" applyProtection="1">
      <alignment horizontal="left" vertical="center"/>
      <protection locked="0"/>
    </xf>
    <xf numFmtId="166" fontId="2" fillId="2" borderId="6" xfId="0" applyNumberFormat="1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Font="1" applyFill="1" applyBorder="1" applyAlignment="1" applyProtection="1">
      <alignment/>
      <protection locked="0"/>
    </xf>
    <xf numFmtId="164" fontId="3" fillId="2" borderId="7" xfId="0" applyFont="1" applyFill="1" applyBorder="1" applyAlignment="1" applyProtection="1">
      <alignment horizontal="center"/>
      <protection locked="0"/>
    </xf>
    <xf numFmtId="165" fontId="3" fillId="2" borderId="7" xfId="0" applyNumberFormat="1" applyFont="1" applyFill="1" applyBorder="1" applyAlignment="1" applyProtection="1">
      <alignment horizontal="center"/>
      <protection locked="0"/>
    </xf>
    <xf numFmtId="164" fontId="3" fillId="2" borderId="8" xfId="0" applyFont="1" applyFill="1" applyBorder="1" applyAlignment="1" applyProtection="1">
      <alignment horizontal="center"/>
      <protection locked="0"/>
    </xf>
    <xf numFmtId="164" fontId="2" fillId="0" borderId="9" xfId="0" applyFont="1" applyFill="1" applyBorder="1" applyAlignment="1" applyProtection="1">
      <alignment horizontal="center" vertical="center"/>
      <protection locked="0"/>
    </xf>
    <xf numFmtId="164" fontId="2" fillId="0" borderId="10" xfId="0" applyFont="1" applyFill="1" applyBorder="1" applyAlignment="1" applyProtection="1">
      <alignment horizontal="center" vertical="center"/>
      <protection locked="0"/>
    </xf>
    <xf numFmtId="164" fontId="2" fillId="0" borderId="11" xfId="0" applyFont="1" applyFill="1" applyBorder="1" applyAlignment="1" applyProtection="1">
      <alignment horizontal="center" vertical="center"/>
      <protection locked="0"/>
    </xf>
    <xf numFmtId="164" fontId="2" fillId="0" borderId="12" xfId="0" applyFont="1" applyFill="1" applyBorder="1" applyAlignment="1" applyProtection="1">
      <alignment horizontal="center" vertical="center"/>
      <protection locked="0"/>
    </xf>
    <xf numFmtId="164" fontId="2" fillId="2" borderId="9" xfId="0" applyFont="1" applyFill="1" applyBorder="1" applyAlignment="1" applyProtection="1">
      <alignment horizontal="center" vertical="center"/>
      <protection locked="0"/>
    </xf>
    <xf numFmtId="164" fontId="2" fillId="2" borderId="10" xfId="0" applyFont="1" applyFill="1" applyBorder="1" applyAlignment="1" applyProtection="1">
      <alignment horizontal="center" vertical="center"/>
      <protection locked="0"/>
    </xf>
    <xf numFmtId="164" fontId="2" fillId="2" borderId="11" xfId="0" applyFont="1" applyFill="1" applyBorder="1" applyAlignment="1" applyProtection="1">
      <alignment horizontal="center" vertical="center"/>
      <protection locked="0"/>
    </xf>
    <xf numFmtId="164" fontId="2" fillId="2" borderId="12" xfId="0" applyFont="1" applyFill="1" applyBorder="1" applyAlignment="1" applyProtection="1">
      <alignment horizontal="center" vertical="center"/>
      <protection locked="0"/>
    </xf>
    <xf numFmtId="164" fontId="2" fillId="7" borderId="9" xfId="0" applyFont="1" applyFill="1" applyBorder="1" applyAlignment="1" applyProtection="1">
      <alignment horizontal="center" vertical="center"/>
      <protection locked="0"/>
    </xf>
    <xf numFmtId="164" fontId="2" fillId="7" borderId="10" xfId="0" applyFont="1" applyFill="1" applyBorder="1" applyAlignment="1" applyProtection="1">
      <alignment horizontal="center" vertical="center"/>
      <protection locked="0"/>
    </xf>
    <xf numFmtId="164" fontId="2" fillId="7" borderId="11" xfId="0" applyFont="1" applyFill="1" applyBorder="1" applyAlignment="1" applyProtection="1">
      <alignment horizontal="center" vertical="center"/>
      <protection locked="0"/>
    </xf>
    <xf numFmtId="164" fontId="2" fillId="7" borderId="12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6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0" borderId="13" xfId="0" applyFont="1" applyFill="1" applyBorder="1" applyAlignment="1" applyProtection="1">
      <alignment vertical="center"/>
      <protection locked="0"/>
    </xf>
    <xf numFmtId="164" fontId="1" fillId="2" borderId="13" xfId="0" applyFont="1" applyFill="1" applyBorder="1" applyAlignment="1" applyProtection="1">
      <alignment horizontal="center" vertical="center"/>
      <protection locked="0"/>
    </xf>
    <xf numFmtId="164" fontId="1" fillId="0" borderId="13" xfId="0" applyFont="1" applyBorder="1" applyAlignment="1" applyProtection="1">
      <alignment horizontal="center"/>
      <protection locked="0"/>
    </xf>
    <xf numFmtId="164" fontId="1" fillId="2" borderId="14" xfId="0" applyFont="1" applyFill="1" applyBorder="1" applyAlignment="1" applyProtection="1">
      <alignment horizontal="center" vertical="center"/>
      <protection locked="0"/>
    </xf>
    <xf numFmtId="165" fontId="2" fillId="0" borderId="15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  <protection locked="0"/>
    </xf>
    <xf numFmtId="165" fontId="2" fillId="0" borderId="17" xfId="0" applyNumberFormat="1" applyFont="1" applyFill="1" applyBorder="1" applyAlignment="1" applyProtection="1">
      <alignment horizontal="center" vertical="center"/>
      <protection locked="0"/>
    </xf>
    <xf numFmtId="165" fontId="2" fillId="0" borderId="18" xfId="0" applyNumberFormat="1" applyFont="1" applyFill="1" applyBorder="1" applyAlignment="1" applyProtection="1">
      <alignment horizontal="center" vertical="center"/>
      <protection locked="0"/>
    </xf>
    <xf numFmtId="165" fontId="2" fillId="2" borderId="15" xfId="0" applyNumberFormat="1" applyFont="1" applyFill="1" applyBorder="1" applyAlignment="1" applyProtection="1">
      <alignment horizontal="center" vertical="center"/>
      <protection locked="0"/>
    </xf>
    <xf numFmtId="165" fontId="2" fillId="2" borderId="19" xfId="0" applyNumberFormat="1" applyFont="1" applyFill="1" applyBorder="1" applyAlignment="1" applyProtection="1">
      <alignment horizontal="center" vertical="center"/>
      <protection locked="0"/>
    </xf>
    <xf numFmtId="165" fontId="2" fillId="2" borderId="16" xfId="0" applyNumberFormat="1" applyFont="1" applyFill="1" applyBorder="1" applyAlignment="1" applyProtection="1">
      <alignment horizontal="center" vertical="center"/>
      <protection locked="0"/>
    </xf>
    <xf numFmtId="165" fontId="2" fillId="2" borderId="18" xfId="0" applyNumberFormat="1" applyFont="1" applyFill="1" applyBorder="1" applyAlignment="1" applyProtection="1">
      <alignment horizontal="center" vertical="center"/>
      <protection locked="0"/>
    </xf>
    <xf numFmtId="165" fontId="2" fillId="2" borderId="17" xfId="0" applyNumberFormat="1" applyFont="1" applyFill="1" applyBorder="1" applyAlignment="1" applyProtection="1">
      <alignment horizontal="center" vertical="center"/>
      <protection locked="0"/>
    </xf>
    <xf numFmtId="166" fontId="2" fillId="2" borderId="18" xfId="0" applyNumberFormat="1" applyFont="1" applyFill="1" applyBorder="1" applyAlignment="1" applyProtection="1">
      <alignment horizontal="center" vertical="center"/>
      <protection locked="0"/>
    </xf>
    <xf numFmtId="165" fontId="2" fillId="7" borderId="15" xfId="0" applyNumberFormat="1" applyFont="1" applyFill="1" applyBorder="1" applyAlignment="1" applyProtection="1">
      <alignment horizontal="center" vertical="center"/>
      <protection locked="0"/>
    </xf>
    <xf numFmtId="165" fontId="2" fillId="7" borderId="16" xfId="0" applyNumberFormat="1" applyFont="1" applyFill="1" applyBorder="1" applyAlignment="1" applyProtection="1">
      <alignment horizontal="center" vertical="center"/>
      <protection locked="0"/>
    </xf>
    <xf numFmtId="165" fontId="2" fillId="7" borderId="17" xfId="0" applyNumberFormat="1" applyFont="1" applyFill="1" applyBorder="1" applyAlignment="1" applyProtection="1">
      <alignment horizontal="center" vertical="center"/>
      <protection locked="0"/>
    </xf>
    <xf numFmtId="165" fontId="2" fillId="7" borderId="18" xfId="0" applyNumberFormat="1" applyFont="1" applyFill="1" applyBorder="1" applyAlignment="1" applyProtection="1">
      <alignment horizontal="center" vertical="center"/>
      <protection locked="0"/>
    </xf>
    <xf numFmtId="166" fontId="2" fillId="8" borderId="13" xfId="0" applyNumberFormat="1" applyFont="1" applyFill="1" applyBorder="1" applyAlignment="1" applyProtection="1">
      <alignment horizontal="center" vertical="center"/>
      <protection/>
    </xf>
    <xf numFmtId="166" fontId="2" fillId="2" borderId="13" xfId="0" applyNumberFormat="1" applyFont="1" applyFill="1" applyBorder="1" applyAlignment="1" applyProtection="1">
      <alignment horizontal="center" vertical="center"/>
      <protection/>
    </xf>
    <xf numFmtId="167" fontId="2" fillId="2" borderId="0" xfId="0" applyNumberFormat="1" applyFont="1" applyFill="1" applyAlignment="1" applyProtection="1">
      <alignment/>
      <protection locked="0"/>
    </xf>
    <xf numFmtId="164" fontId="1" fillId="0" borderId="20" xfId="0" applyFont="1" applyFill="1" applyBorder="1" applyAlignment="1" applyProtection="1">
      <alignment vertical="center"/>
      <protection locked="0"/>
    </xf>
    <xf numFmtId="164" fontId="1" fillId="2" borderId="21" xfId="0" applyFont="1" applyFill="1" applyBorder="1" applyAlignment="1" applyProtection="1">
      <alignment horizontal="center" vertical="center"/>
      <protection locked="0"/>
    </xf>
    <xf numFmtId="164" fontId="1" fillId="0" borderId="20" xfId="0" applyFont="1" applyBorder="1" applyAlignment="1" applyProtection="1">
      <alignment horizontal="center"/>
      <protection locked="0"/>
    </xf>
    <xf numFmtId="164" fontId="1" fillId="2" borderId="20" xfId="0" applyFont="1" applyFill="1" applyBorder="1" applyAlignment="1" applyProtection="1">
      <alignment horizontal="center" vertical="center"/>
      <protection locked="0"/>
    </xf>
    <xf numFmtId="164" fontId="1" fillId="2" borderId="22" xfId="0" applyFont="1" applyFill="1" applyBorder="1" applyAlignment="1" applyProtection="1">
      <alignment horizontal="center" vertical="center"/>
      <protection locked="0"/>
    </xf>
    <xf numFmtId="165" fontId="2" fillId="0" borderId="23" xfId="0" applyNumberFormat="1" applyFont="1" applyFill="1" applyBorder="1" applyAlignment="1" applyProtection="1">
      <alignment horizontal="center" vertical="center"/>
      <protection locked="0"/>
    </xf>
    <xf numFmtId="165" fontId="2" fillId="0" borderId="24" xfId="0" applyNumberFormat="1" applyFont="1" applyFill="1" applyBorder="1" applyAlignment="1" applyProtection="1">
      <alignment horizontal="center" vertical="center"/>
      <protection locked="0"/>
    </xf>
    <xf numFmtId="165" fontId="2" fillId="0" borderId="25" xfId="0" applyNumberFormat="1" applyFont="1" applyFill="1" applyBorder="1" applyAlignment="1" applyProtection="1">
      <alignment horizontal="center" vertical="center"/>
      <protection locked="0"/>
    </xf>
    <xf numFmtId="165" fontId="2" fillId="0" borderId="26" xfId="0" applyNumberFormat="1" applyFont="1" applyFill="1" applyBorder="1" applyAlignment="1" applyProtection="1">
      <alignment horizontal="center" vertical="center"/>
      <protection locked="0"/>
    </xf>
    <xf numFmtId="165" fontId="2" fillId="2" borderId="23" xfId="0" applyNumberFormat="1" applyFont="1" applyFill="1" applyBorder="1" applyAlignment="1" applyProtection="1">
      <alignment horizontal="center" vertical="center"/>
      <protection locked="0"/>
    </xf>
    <xf numFmtId="165" fontId="2" fillId="2" borderId="27" xfId="0" applyNumberFormat="1" applyFont="1" applyFill="1" applyBorder="1" applyAlignment="1" applyProtection="1">
      <alignment horizontal="center" vertical="center"/>
      <protection locked="0"/>
    </xf>
    <xf numFmtId="165" fontId="2" fillId="2" borderId="24" xfId="0" applyNumberFormat="1" applyFont="1" applyFill="1" applyBorder="1" applyAlignment="1" applyProtection="1">
      <alignment horizontal="center" vertical="center"/>
      <protection locked="0"/>
    </xf>
    <xf numFmtId="165" fontId="2" fillId="2" borderId="26" xfId="0" applyNumberFormat="1" applyFont="1" applyFill="1" applyBorder="1" applyAlignment="1" applyProtection="1">
      <alignment horizontal="center" vertical="center"/>
      <protection locked="0"/>
    </xf>
    <xf numFmtId="165" fontId="2" fillId="2" borderId="25" xfId="0" applyNumberFormat="1" applyFont="1" applyFill="1" applyBorder="1" applyAlignment="1" applyProtection="1">
      <alignment horizontal="center" vertical="center"/>
      <protection locked="0"/>
    </xf>
    <xf numFmtId="166" fontId="2" fillId="2" borderId="26" xfId="0" applyNumberFormat="1" applyFont="1" applyFill="1" applyBorder="1" applyAlignment="1" applyProtection="1">
      <alignment horizontal="center" vertical="center"/>
      <protection locked="0"/>
    </xf>
    <xf numFmtId="165" fontId="2" fillId="7" borderId="23" xfId="0" applyNumberFormat="1" applyFont="1" applyFill="1" applyBorder="1" applyAlignment="1" applyProtection="1">
      <alignment horizontal="center" vertical="center"/>
      <protection locked="0"/>
    </xf>
    <xf numFmtId="165" fontId="2" fillId="7" borderId="24" xfId="0" applyNumberFormat="1" applyFont="1" applyFill="1" applyBorder="1" applyAlignment="1" applyProtection="1">
      <alignment horizontal="center" vertical="center"/>
      <protection locked="0"/>
    </xf>
    <xf numFmtId="165" fontId="2" fillId="7" borderId="25" xfId="0" applyNumberFormat="1" applyFont="1" applyFill="1" applyBorder="1" applyAlignment="1" applyProtection="1">
      <alignment horizontal="center" vertical="center"/>
      <protection locked="0"/>
    </xf>
    <xf numFmtId="165" fontId="2" fillId="7" borderId="26" xfId="0" applyNumberFormat="1" applyFont="1" applyFill="1" applyBorder="1" applyAlignment="1" applyProtection="1">
      <alignment horizontal="center" vertical="center"/>
      <protection locked="0"/>
    </xf>
    <xf numFmtId="166" fontId="2" fillId="8" borderId="20" xfId="0" applyNumberFormat="1" applyFont="1" applyFill="1" applyBorder="1" applyAlignment="1" applyProtection="1">
      <alignment horizontal="center" vertical="center"/>
      <protection/>
    </xf>
    <xf numFmtId="166" fontId="2" fillId="2" borderId="20" xfId="0" applyNumberFormat="1" applyFont="1" applyFill="1" applyBorder="1" applyAlignment="1" applyProtection="1">
      <alignment horizontal="center" vertical="center"/>
      <protection/>
    </xf>
    <xf numFmtId="168" fontId="2" fillId="2" borderId="0" xfId="0" applyNumberFormat="1" applyFont="1" applyFill="1" applyAlignment="1" applyProtection="1">
      <alignment/>
      <protection locked="0"/>
    </xf>
    <xf numFmtId="165" fontId="2" fillId="0" borderId="27" xfId="0" applyNumberFormat="1" applyFont="1" applyFill="1" applyBorder="1" applyAlignment="1" applyProtection="1">
      <alignment horizontal="center" vertical="center"/>
      <protection locked="0"/>
    </xf>
    <xf numFmtId="165" fontId="2" fillId="0" borderId="28" xfId="0" applyNumberFormat="1" applyFont="1" applyFill="1" applyBorder="1" applyAlignment="1" applyProtection="1">
      <alignment horizontal="center" vertical="center"/>
      <protection locked="0"/>
    </xf>
    <xf numFmtId="164" fontId="1" fillId="2" borderId="20" xfId="0" applyFont="1" applyFill="1" applyBorder="1" applyAlignment="1" applyProtection="1">
      <alignment horizontal="center"/>
      <protection locked="0"/>
    </xf>
    <xf numFmtId="164" fontId="1" fillId="2" borderId="22" xfId="0" applyFont="1" applyFill="1" applyBorder="1" applyAlignment="1" applyProtection="1">
      <alignment horizontal="center"/>
      <protection locked="0"/>
    </xf>
    <xf numFmtId="164" fontId="1" fillId="0" borderId="20" xfId="0" applyFont="1" applyFill="1" applyBorder="1" applyAlignment="1" applyProtection="1">
      <alignment horizontal="right"/>
      <protection locked="0"/>
    </xf>
    <xf numFmtId="164" fontId="4" fillId="0" borderId="20" xfId="0" applyFont="1" applyFill="1" applyBorder="1" applyAlignment="1" applyProtection="1">
      <alignment horizontal="left"/>
      <protection locked="0"/>
    </xf>
    <xf numFmtId="164" fontId="1" fillId="2" borderId="21" xfId="0" applyFont="1" applyFill="1" applyBorder="1" applyAlignment="1" applyProtection="1">
      <alignment horizontal="center"/>
      <protection locked="0"/>
    </xf>
    <xf numFmtId="164" fontId="1" fillId="2" borderId="29" xfId="0" applyFont="1" applyFill="1" applyBorder="1" applyAlignment="1" applyProtection="1">
      <alignment horizontal="center"/>
      <protection locked="0"/>
    </xf>
    <xf numFmtId="164" fontId="1" fillId="0" borderId="20" xfId="0" applyFont="1" applyFill="1" applyBorder="1" applyAlignment="1" applyProtection="1">
      <alignment horizontal="left"/>
      <protection locked="0"/>
    </xf>
    <xf numFmtId="166" fontId="2" fillId="8" borderId="21" xfId="0" applyNumberFormat="1" applyFont="1" applyFill="1" applyBorder="1" applyAlignment="1" applyProtection="1">
      <alignment horizontal="center" vertical="center"/>
      <protection/>
    </xf>
    <xf numFmtId="164" fontId="1" fillId="0" borderId="20" xfId="0" applyFont="1" applyFill="1" applyBorder="1" applyAlignment="1" applyProtection="1">
      <alignment/>
      <protection locked="0"/>
    </xf>
    <xf numFmtId="164" fontId="4" fillId="0" borderId="20" xfId="0" applyFont="1" applyFill="1" applyBorder="1" applyAlignment="1" applyProtection="1">
      <alignment/>
      <protection locked="0"/>
    </xf>
    <xf numFmtId="164" fontId="1" fillId="0" borderId="21" xfId="0" applyFont="1" applyFill="1" applyBorder="1" applyAlignment="1" applyProtection="1">
      <alignment horizontal="center"/>
      <protection locked="0"/>
    </xf>
    <xf numFmtId="164" fontId="1" fillId="0" borderId="29" xfId="0" applyFont="1" applyFill="1" applyBorder="1" applyAlignment="1" applyProtection="1">
      <alignment horizontal="center"/>
      <protection locked="0"/>
    </xf>
    <xf numFmtId="164" fontId="1" fillId="0" borderId="21" xfId="0" applyFont="1" applyFill="1" applyBorder="1" applyAlignment="1" applyProtection="1">
      <alignment horizontal="center" vertical="center"/>
      <protection locked="0"/>
    </xf>
    <xf numFmtId="164" fontId="1" fillId="0" borderId="29" xfId="0" applyFont="1" applyFill="1" applyBorder="1" applyAlignment="1" applyProtection="1">
      <alignment horizontal="center" vertical="center"/>
      <protection locked="0"/>
    </xf>
    <xf numFmtId="164" fontId="1" fillId="2" borderId="29" xfId="0" applyFont="1" applyFill="1" applyBorder="1" applyAlignment="1" applyProtection="1">
      <alignment horizontal="center" vertical="center"/>
      <protection locked="0"/>
    </xf>
    <xf numFmtId="165" fontId="2" fillId="7" borderId="27" xfId="0" applyNumberFormat="1" applyFont="1" applyFill="1" applyBorder="1" applyAlignment="1" applyProtection="1">
      <alignment horizontal="center" vertical="center"/>
      <protection locked="0"/>
    </xf>
    <xf numFmtId="164" fontId="1" fillId="0" borderId="30" xfId="0" applyFont="1" applyBorder="1" applyAlignment="1" applyProtection="1">
      <alignment horizontal="center"/>
      <protection locked="0"/>
    </xf>
    <xf numFmtId="164" fontId="1" fillId="2" borderId="20" xfId="0" applyFont="1" applyFill="1" applyBorder="1" applyAlignment="1" applyProtection="1">
      <alignment horizontal="right"/>
      <protection locked="0"/>
    </xf>
    <xf numFmtId="165" fontId="1" fillId="2" borderId="20" xfId="0" applyNumberFormat="1" applyFont="1" applyFill="1" applyBorder="1" applyAlignment="1" applyProtection="1">
      <alignment horizontal="center"/>
      <protection locked="0"/>
    </xf>
    <xf numFmtId="165" fontId="2" fillId="0" borderId="23" xfId="0" applyNumberFormat="1" applyFont="1" applyFill="1" applyBorder="1" applyAlignment="1" applyProtection="1">
      <alignment horizontal="center" vertical="center"/>
      <protection/>
    </xf>
    <xf numFmtId="165" fontId="2" fillId="0" borderId="24" xfId="0" applyNumberFormat="1" applyFont="1" applyFill="1" applyBorder="1" applyAlignment="1" applyProtection="1">
      <alignment horizontal="center" vertical="center"/>
      <protection/>
    </xf>
    <xf numFmtId="165" fontId="2" fillId="0" borderId="25" xfId="0" applyNumberFormat="1" applyFont="1" applyFill="1" applyBorder="1" applyAlignment="1" applyProtection="1">
      <alignment horizontal="center" vertical="center"/>
      <protection/>
    </xf>
    <xf numFmtId="165" fontId="2" fillId="0" borderId="26" xfId="0" applyNumberFormat="1" applyFont="1" applyFill="1" applyBorder="1" applyAlignment="1" applyProtection="1">
      <alignment horizontal="center" vertical="center"/>
      <protection/>
    </xf>
    <xf numFmtId="165" fontId="2" fillId="2" borderId="23" xfId="0" applyNumberFormat="1" applyFont="1" applyFill="1" applyBorder="1" applyAlignment="1" applyProtection="1">
      <alignment horizontal="center" vertical="center"/>
      <protection/>
    </xf>
    <xf numFmtId="165" fontId="2" fillId="2" borderId="24" xfId="0" applyNumberFormat="1" applyFont="1" applyFill="1" applyBorder="1" applyAlignment="1" applyProtection="1">
      <alignment horizontal="center" vertical="center"/>
      <protection/>
    </xf>
    <xf numFmtId="165" fontId="2" fillId="2" borderId="25" xfId="0" applyNumberFormat="1" applyFont="1" applyFill="1" applyBorder="1" applyAlignment="1" applyProtection="1">
      <alignment horizontal="center" vertical="center"/>
      <protection/>
    </xf>
    <xf numFmtId="165" fontId="2" fillId="2" borderId="26" xfId="0" applyNumberFormat="1" applyFont="1" applyFill="1" applyBorder="1" applyAlignment="1" applyProtection="1">
      <alignment horizontal="center" vertical="center"/>
      <protection/>
    </xf>
    <xf numFmtId="165" fontId="2" fillId="7" borderId="23" xfId="0" applyNumberFormat="1" applyFont="1" applyFill="1" applyBorder="1" applyAlignment="1" applyProtection="1">
      <alignment horizontal="center" vertical="center"/>
      <protection/>
    </xf>
    <xf numFmtId="165" fontId="2" fillId="7" borderId="24" xfId="0" applyNumberFormat="1" applyFont="1" applyFill="1" applyBorder="1" applyAlignment="1" applyProtection="1">
      <alignment horizontal="center" vertical="center"/>
      <protection/>
    </xf>
    <xf numFmtId="165" fontId="2" fillId="7" borderId="25" xfId="0" applyNumberFormat="1" applyFont="1" applyFill="1" applyBorder="1" applyAlignment="1" applyProtection="1">
      <alignment horizontal="center" vertical="center"/>
      <protection/>
    </xf>
    <xf numFmtId="165" fontId="2" fillId="7" borderId="26" xfId="0" applyNumberFormat="1" applyFont="1" applyFill="1" applyBorder="1" applyAlignment="1" applyProtection="1">
      <alignment horizontal="center" vertical="center"/>
      <protection/>
    </xf>
    <xf numFmtId="165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1" fillId="2" borderId="22" xfId="0" applyNumberFormat="1" applyFont="1" applyFill="1" applyBorder="1" applyAlignment="1" applyProtection="1">
      <alignment horizontal="center" vertical="center"/>
      <protection locked="0"/>
    </xf>
    <xf numFmtId="164" fontId="1" fillId="2" borderId="31" xfId="0" applyFont="1" applyFill="1" applyBorder="1" applyAlignment="1" applyProtection="1">
      <alignment horizontal="right"/>
      <protection locked="0"/>
    </xf>
    <xf numFmtId="164" fontId="1" fillId="2" borderId="31" xfId="0" applyFont="1" applyFill="1" applyBorder="1" applyAlignment="1" applyProtection="1">
      <alignment horizontal="center"/>
      <protection locked="0"/>
    </xf>
    <xf numFmtId="165" fontId="1" fillId="2" borderId="31" xfId="0" applyNumberFormat="1" applyFont="1" applyFill="1" applyBorder="1" applyAlignment="1" applyProtection="1">
      <alignment horizontal="center"/>
      <protection locked="0"/>
    </xf>
    <xf numFmtId="166" fontId="1" fillId="2" borderId="31" xfId="0" applyNumberFormat="1" applyFont="1" applyFill="1" applyBorder="1" applyAlignment="1" applyProtection="1">
      <alignment horizontal="center" vertical="center"/>
      <protection locked="0"/>
    </xf>
    <xf numFmtId="164" fontId="1" fillId="2" borderId="31" xfId="0" applyFont="1" applyFill="1" applyBorder="1" applyAlignment="1" applyProtection="1">
      <alignment horizontal="center" vertical="center"/>
      <protection locked="0"/>
    </xf>
    <xf numFmtId="165" fontId="2" fillId="8" borderId="32" xfId="0" applyNumberFormat="1" applyFont="1" applyFill="1" applyBorder="1" applyAlignment="1" applyProtection="1">
      <alignment horizontal="center" vertical="center"/>
      <protection/>
    </xf>
    <xf numFmtId="165" fontId="2" fillId="8" borderId="33" xfId="0" applyNumberFormat="1" applyFont="1" applyFill="1" applyBorder="1" applyAlignment="1" applyProtection="1">
      <alignment horizontal="center" vertical="center"/>
      <protection/>
    </xf>
    <xf numFmtId="165" fontId="2" fillId="8" borderId="34" xfId="0" applyNumberFormat="1" applyFont="1" applyFill="1" applyBorder="1" applyAlignment="1" applyProtection="1">
      <alignment horizontal="center" vertical="center"/>
      <protection/>
    </xf>
    <xf numFmtId="165" fontId="2" fillId="8" borderId="35" xfId="0" applyNumberFormat="1" applyFont="1" applyFill="1" applyBorder="1" applyAlignment="1" applyProtection="1">
      <alignment horizontal="center" vertical="center"/>
      <protection/>
    </xf>
    <xf numFmtId="165" fontId="2" fillId="8" borderId="36" xfId="0" applyNumberFormat="1" applyFont="1" applyFill="1" applyBorder="1" applyAlignment="1" applyProtection="1">
      <alignment horizontal="center" vertical="center"/>
      <protection/>
    </xf>
    <xf numFmtId="165" fontId="2" fillId="8" borderId="37" xfId="0" applyNumberFormat="1" applyFont="1" applyFill="1" applyBorder="1" applyAlignment="1" applyProtection="1">
      <alignment horizontal="center" vertical="center"/>
      <protection/>
    </xf>
    <xf numFmtId="166" fontId="2" fillId="8" borderId="31" xfId="0" applyNumberFormat="1" applyFont="1" applyFill="1" applyBorder="1" applyAlignment="1" applyProtection="1">
      <alignment horizontal="center" vertical="center"/>
      <protection/>
    </xf>
    <xf numFmtId="169" fontId="1" fillId="2" borderId="0" xfId="0" applyNumberFormat="1" applyFont="1" applyFill="1" applyAlignment="1" applyProtection="1">
      <alignment horizontal="left"/>
      <protection locked="0"/>
    </xf>
    <xf numFmtId="170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Font="1" applyFill="1" applyAlignment="1" applyProtection="1">
      <alignment/>
      <protection locked="0"/>
    </xf>
    <xf numFmtId="164" fontId="1" fillId="7" borderId="0" xfId="0" applyFont="1" applyFill="1" applyAlignment="1" applyProtection="1">
      <alignment/>
      <protection locked="0"/>
    </xf>
    <xf numFmtId="164" fontId="1" fillId="0" borderId="0" xfId="0" applyFont="1" applyFill="1" applyBorder="1" applyAlignment="1" applyProtection="1">
      <alignment horizontal="center"/>
      <protection locked="0"/>
    </xf>
    <xf numFmtId="164" fontId="2" fillId="2" borderId="0" xfId="20" applyFont="1" applyFill="1" applyProtection="1">
      <alignment/>
      <protection locked="0"/>
    </xf>
    <xf numFmtId="165" fontId="2" fillId="2" borderId="0" xfId="20" applyNumberFormat="1" applyFont="1" applyFill="1" applyProtection="1">
      <alignment/>
      <protection locked="0"/>
    </xf>
    <xf numFmtId="166" fontId="2" fillId="2" borderId="0" xfId="20" applyNumberFormat="1" applyFont="1" applyFill="1" applyProtection="1">
      <alignment/>
      <protection locked="0"/>
    </xf>
    <xf numFmtId="166" fontId="2" fillId="2" borderId="0" xfId="20" applyNumberFormat="1" applyFont="1" applyFill="1" applyBorder="1" applyProtection="1">
      <alignment/>
      <protection locked="0"/>
    </xf>
    <xf numFmtId="164" fontId="1" fillId="2" borderId="0" xfId="20" applyFont="1" applyFill="1" applyProtection="1">
      <alignment/>
      <protection locked="0"/>
    </xf>
    <xf numFmtId="164" fontId="2" fillId="4" borderId="3" xfId="20" applyFont="1" applyFill="1" applyBorder="1" applyAlignment="1" applyProtection="1">
      <alignment horizontal="left" vertical="center"/>
      <protection locked="0"/>
    </xf>
    <xf numFmtId="164" fontId="2" fillId="4" borderId="4" xfId="20" applyFont="1" applyFill="1" applyBorder="1" applyAlignment="1" applyProtection="1">
      <alignment horizontal="left" vertical="center"/>
      <protection locked="0"/>
    </xf>
    <xf numFmtId="164" fontId="2" fillId="5" borderId="5" xfId="20" applyFont="1" applyFill="1" applyBorder="1" applyAlignment="1" applyProtection="1">
      <alignment horizontal="left"/>
      <protection locked="0"/>
    </xf>
    <xf numFmtId="164" fontId="2" fillId="5" borderId="3" xfId="20" applyFont="1" applyFill="1" applyBorder="1" applyAlignment="1" applyProtection="1">
      <alignment horizontal="left"/>
      <protection locked="0"/>
    </xf>
    <xf numFmtId="164" fontId="2" fillId="5" borderId="4" xfId="20" applyFont="1" applyFill="1" applyBorder="1" applyAlignment="1" applyProtection="1">
      <alignment horizontal="left"/>
      <protection locked="0"/>
    </xf>
    <xf numFmtId="164" fontId="2" fillId="5" borderId="5" xfId="20" applyFont="1" applyFill="1" applyBorder="1" applyProtection="1">
      <alignment/>
      <protection locked="0"/>
    </xf>
    <xf numFmtId="164" fontId="2" fillId="5" borderId="3" xfId="20" applyFont="1" applyFill="1" applyBorder="1" applyAlignment="1" applyProtection="1">
      <alignment horizontal="center"/>
      <protection locked="0"/>
    </xf>
    <xf numFmtId="164" fontId="2" fillId="5" borderId="4" xfId="20" applyFont="1" applyFill="1" applyBorder="1" applyProtection="1">
      <alignment/>
      <protection locked="0"/>
    </xf>
    <xf numFmtId="164" fontId="2" fillId="5" borderId="3" xfId="20" applyFont="1" applyFill="1" applyBorder="1" applyAlignment="1" applyProtection="1">
      <alignment horizontal="left" vertical="center"/>
      <protection locked="0"/>
    </xf>
    <xf numFmtId="164" fontId="2" fillId="5" borderId="3" xfId="20" applyFont="1" applyFill="1" applyBorder="1" applyAlignment="1" applyProtection="1">
      <alignment horizontal="center" vertical="center"/>
      <protection locked="0"/>
    </xf>
    <xf numFmtId="164" fontId="2" fillId="5" borderId="4" xfId="20" applyFont="1" applyFill="1" applyBorder="1" applyAlignment="1" applyProtection="1">
      <alignment horizontal="center" vertical="center"/>
      <protection locked="0"/>
    </xf>
    <xf numFmtId="165" fontId="2" fillId="5" borderId="3" xfId="20" applyNumberFormat="1" applyFont="1" applyFill="1" applyBorder="1" applyAlignment="1" applyProtection="1">
      <alignment horizontal="center"/>
      <protection locked="0"/>
    </xf>
    <xf numFmtId="164" fontId="2" fillId="6" borderId="3" xfId="20" applyFont="1" applyFill="1" applyBorder="1" applyProtection="1">
      <alignment/>
      <protection locked="0"/>
    </xf>
    <xf numFmtId="164" fontId="2" fillId="6" borderId="3" xfId="20" applyFont="1" applyFill="1" applyBorder="1" applyAlignment="1" applyProtection="1">
      <alignment horizontal="center"/>
      <protection locked="0"/>
    </xf>
    <xf numFmtId="164" fontId="2" fillId="6" borderId="4" xfId="20" applyFont="1" applyFill="1" applyBorder="1" applyProtection="1">
      <alignment/>
      <protection locked="0"/>
    </xf>
    <xf numFmtId="164" fontId="2" fillId="6" borderId="2" xfId="20" applyFont="1" applyFill="1" applyBorder="1" applyProtection="1">
      <alignment/>
      <protection locked="0"/>
    </xf>
    <xf numFmtId="164" fontId="2" fillId="7" borderId="3" xfId="20" applyFont="1" applyFill="1" applyBorder="1" applyAlignment="1" applyProtection="1">
      <alignment horizontal="left" vertical="center"/>
      <protection locked="0"/>
    </xf>
    <xf numFmtId="164" fontId="2" fillId="7" borderId="4" xfId="20" applyFont="1" applyFill="1" applyBorder="1" applyAlignment="1" applyProtection="1">
      <alignment horizontal="left" vertical="center"/>
      <protection locked="0"/>
    </xf>
    <xf numFmtId="164" fontId="2" fillId="7" borderId="2" xfId="20" applyFont="1" applyFill="1" applyBorder="1" applyAlignment="1" applyProtection="1">
      <alignment horizontal="left" vertical="center"/>
      <protection locked="0"/>
    </xf>
    <xf numFmtId="164" fontId="2" fillId="7" borderId="3" xfId="20" applyFont="1" applyFill="1" applyBorder="1" applyAlignment="1" applyProtection="1">
      <alignment horizontal="left"/>
      <protection locked="0"/>
    </xf>
    <xf numFmtId="164" fontId="2" fillId="2" borderId="1" xfId="20" applyFont="1" applyFill="1" applyBorder="1" applyAlignment="1" applyProtection="1">
      <alignment horizontal="center"/>
      <protection locked="0"/>
    </xf>
    <xf numFmtId="166" fontId="2" fillId="2" borderId="1" xfId="20" applyNumberFormat="1" applyFont="1" applyFill="1" applyBorder="1" applyAlignment="1" applyProtection="1">
      <alignment horizontal="center" vertical="center"/>
      <protection locked="0"/>
    </xf>
    <xf numFmtId="166" fontId="2" fillId="2" borderId="38" xfId="20" applyNumberFormat="1" applyFont="1" applyFill="1" applyBorder="1" applyAlignment="1" applyProtection="1">
      <alignment horizontal="center" vertical="center"/>
      <protection locked="0"/>
    </xf>
    <xf numFmtId="166" fontId="2" fillId="2" borderId="39" xfId="20" applyNumberFormat="1" applyFont="1" applyFill="1" applyBorder="1" applyAlignment="1" applyProtection="1">
      <alignment horizontal="center"/>
      <protection locked="0"/>
    </xf>
    <xf numFmtId="164" fontId="2" fillId="2" borderId="9" xfId="20" applyFont="1" applyFill="1" applyBorder="1" applyAlignment="1" applyProtection="1">
      <alignment horizontal="center" vertical="center"/>
      <protection locked="0"/>
    </xf>
    <xf numFmtId="164" fontId="2" fillId="2" borderId="10" xfId="20" applyFont="1" applyFill="1" applyBorder="1" applyAlignment="1" applyProtection="1">
      <alignment horizontal="center" vertical="center"/>
      <protection locked="0"/>
    </xf>
    <xf numFmtId="164" fontId="2" fillId="2" borderId="11" xfId="20" applyFont="1" applyFill="1" applyBorder="1" applyAlignment="1" applyProtection="1">
      <alignment horizontal="center" vertical="center"/>
      <protection locked="0"/>
    </xf>
    <xf numFmtId="164" fontId="2" fillId="2" borderId="12" xfId="20" applyFont="1" applyFill="1" applyBorder="1" applyAlignment="1" applyProtection="1">
      <alignment horizontal="center" vertical="center"/>
      <protection locked="0"/>
    </xf>
    <xf numFmtId="164" fontId="2" fillId="0" borderId="9" xfId="20" applyFont="1" applyFill="1" applyBorder="1" applyAlignment="1" applyProtection="1">
      <alignment horizontal="center" vertical="center"/>
      <protection locked="0"/>
    </xf>
    <xf numFmtId="164" fontId="2" fillId="0" borderId="10" xfId="20" applyFont="1" applyFill="1" applyBorder="1" applyAlignment="1" applyProtection="1">
      <alignment horizontal="center" vertical="center"/>
      <protection locked="0"/>
    </xf>
    <xf numFmtId="164" fontId="2" fillId="0" borderId="11" xfId="20" applyFont="1" applyFill="1" applyBorder="1" applyAlignment="1" applyProtection="1">
      <alignment horizontal="center" vertical="center"/>
      <protection locked="0"/>
    </xf>
    <xf numFmtId="164" fontId="2" fillId="0" borderId="12" xfId="20" applyFont="1" applyFill="1" applyBorder="1" applyAlignment="1" applyProtection="1">
      <alignment horizontal="center" vertical="center"/>
      <protection locked="0"/>
    </xf>
    <xf numFmtId="164" fontId="2" fillId="2" borderId="40" xfId="20" applyFont="1" applyFill="1" applyBorder="1" applyAlignment="1" applyProtection="1">
      <alignment horizontal="center" vertical="center"/>
      <protection locked="0"/>
    </xf>
    <xf numFmtId="164" fontId="2" fillId="2" borderId="41" xfId="20" applyFont="1" applyFill="1" applyBorder="1" applyAlignment="1" applyProtection="1">
      <alignment horizontal="center" vertical="center"/>
      <protection locked="0"/>
    </xf>
    <xf numFmtId="164" fontId="2" fillId="2" borderId="42" xfId="20" applyFont="1" applyFill="1" applyBorder="1" applyAlignment="1" applyProtection="1">
      <alignment horizontal="center" vertical="center"/>
      <protection locked="0"/>
    </xf>
    <xf numFmtId="165" fontId="2" fillId="2" borderId="11" xfId="20" applyNumberFormat="1" applyFont="1" applyFill="1" applyBorder="1" applyAlignment="1" applyProtection="1">
      <alignment horizontal="center" vertical="center"/>
      <protection locked="0"/>
    </xf>
    <xf numFmtId="164" fontId="2" fillId="7" borderId="9" xfId="20" applyFont="1" applyFill="1" applyBorder="1" applyAlignment="1" applyProtection="1">
      <alignment horizontal="center" vertical="center"/>
      <protection locked="0"/>
    </xf>
    <xf numFmtId="164" fontId="2" fillId="7" borderId="10" xfId="20" applyFont="1" applyFill="1" applyBorder="1" applyAlignment="1" applyProtection="1">
      <alignment horizontal="center" vertical="center"/>
      <protection locked="0"/>
    </xf>
    <xf numFmtId="164" fontId="2" fillId="7" borderId="11" xfId="20" applyFont="1" applyFill="1" applyBorder="1" applyAlignment="1" applyProtection="1">
      <alignment horizontal="center" vertical="center"/>
      <protection locked="0"/>
    </xf>
    <xf numFmtId="164" fontId="2" fillId="7" borderId="12" xfId="20" applyFont="1" applyFill="1" applyBorder="1" applyAlignment="1" applyProtection="1">
      <alignment horizontal="center" vertical="center"/>
      <protection locked="0"/>
    </xf>
    <xf numFmtId="164" fontId="2" fillId="7" borderId="40" xfId="20" applyFont="1" applyFill="1" applyBorder="1" applyAlignment="1" applyProtection="1">
      <alignment horizontal="center" vertical="center"/>
      <protection locked="0"/>
    </xf>
    <xf numFmtId="164" fontId="2" fillId="7" borderId="41" xfId="20" applyFont="1" applyFill="1" applyBorder="1" applyAlignment="1" applyProtection="1">
      <alignment horizontal="center" vertical="center"/>
      <protection locked="0"/>
    </xf>
    <xf numFmtId="164" fontId="2" fillId="7" borderId="42" xfId="20" applyFont="1" applyFill="1" applyBorder="1" applyAlignment="1" applyProtection="1">
      <alignment horizontal="center" vertical="center"/>
      <protection locked="0"/>
    </xf>
    <xf numFmtId="164" fontId="2" fillId="2" borderId="7" xfId="20" applyFont="1" applyFill="1" applyBorder="1" applyAlignment="1" applyProtection="1">
      <alignment horizontal="center"/>
      <protection locked="0"/>
    </xf>
    <xf numFmtId="166" fontId="2" fillId="2" borderId="7" xfId="20" applyNumberFormat="1" applyFont="1" applyFill="1" applyBorder="1" applyAlignment="1" applyProtection="1">
      <alignment horizontal="center" vertical="center"/>
      <protection locked="0"/>
    </xf>
    <xf numFmtId="166" fontId="2" fillId="2" borderId="30" xfId="20" applyNumberFormat="1" applyFont="1" applyFill="1" applyBorder="1" applyAlignment="1" applyProtection="1">
      <alignment horizontal="center" vertical="center"/>
      <protection locked="0"/>
    </xf>
    <xf numFmtId="166" fontId="2" fillId="2" borderId="43" xfId="20" applyNumberFormat="1" applyFont="1" applyFill="1" applyBorder="1" applyAlignment="1" applyProtection="1">
      <alignment horizontal="center"/>
      <protection locked="0"/>
    </xf>
    <xf numFmtId="165" fontId="2" fillId="0" borderId="15" xfId="20" applyNumberFormat="1" applyFont="1" applyFill="1" applyBorder="1" applyAlignment="1" applyProtection="1">
      <alignment horizontal="center" vertical="center"/>
      <protection locked="0"/>
    </xf>
    <xf numFmtId="165" fontId="2" fillId="0" borderId="16" xfId="20" applyNumberFormat="1" applyFont="1" applyFill="1" applyBorder="1" applyAlignment="1" applyProtection="1">
      <alignment horizontal="center" vertical="center"/>
      <protection locked="0"/>
    </xf>
    <xf numFmtId="165" fontId="2" fillId="0" borderId="17" xfId="20" applyNumberFormat="1" applyFont="1" applyFill="1" applyBorder="1" applyAlignment="1" applyProtection="1">
      <alignment horizontal="center" vertical="center"/>
      <protection locked="0"/>
    </xf>
    <xf numFmtId="165" fontId="2" fillId="0" borderId="18" xfId="20" applyNumberFormat="1" applyFont="1" applyFill="1" applyBorder="1" applyAlignment="1" applyProtection="1">
      <alignment horizontal="center" vertical="center"/>
      <protection locked="0"/>
    </xf>
    <xf numFmtId="165" fontId="2" fillId="0" borderId="19" xfId="20" applyNumberFormat="1" applyFont="1" applyFill="1" applyBorder="1" applyAlignment="1" applyProtection="1">
      <alignment horizontal="center" vertical="center"/>
      <protection locked="0"/>
    </xf>
    <xf numFmtId="165" fontId="2" fillId="0" borderId="44" xfId="20" applyNumberFormat="1" applyFont="1" applyFill="1" applyBorder="1" applyAlignment="1" applyProtection="1">
      <alignment horizontal="center" vertical="center"/>
      <protection locked="0"/>
    </xf>
    <xf numFmtId="165" fontId="2" fillId="0" borderId="45" xfId="20" applyNumberFormat="1" applyFont="1" applyFill="1" applyBorder="1" applyAlignment="1" applyProtection="1">
      <alignment horizontal="center" vertical="center"/>
      <protection locked="0"/>
    </xf>
    <xf numFmtId="165" fontId="2" fillId="0" borderId="46" xfId="20" applyNumberFormat="1" applyFont="1" applyFill="1" applyBorder="1" applyAlignment="1" applyProtection="1">
      <alignment horizontal="center" vertical="center"/>
      <protection locked="0"/>
    </xf>
    <xf numFmtId="165" fontId="2" fillId="0" borderId="23" xfId="20" applyNumberFormat="1" applyFont="1" applyFill="1" applyBorder="1" applyAlignment="1" applyProtection="1">
      <alignment horizontal="center" vertical="center"/>
      <protection locked="0"/>
    </xf>
    <xf numFmtId="165" fontId="2" fillId="0" borderId="24" xfId="20" applyNumberFormat="1" applyFont="1" applyFill="1" applyBorder="1" applyAlignment="1" applyProtection="1">
      <alignment horizontal="center" vertical="center"/>
      <protection locked="0"/>
    </xf>
    <xf numFmtId="165" fontId="2" fillId="0" borderId="25" xfId="20" applyNumberFormat="1" applyFont="1" applyFill="1" applyBorder="1" applyAlignment="1" applyProtection="1">
      <alignment horizontal="center" vertical="center"/>
      <protection locked="0"/>
    </xf>
    <xf numFmtId="165" fontId="2" fillId="0" borderId="26" xfId="20" applyNumberFormat="1" applyFont="1" applyFill="1" applyBorder="1" applyAlignment="1" applyProtection="1">
      <alignment horizontal="center" vertical="center"/>
      <protection locked="0"/>
    </xf>
    <xf numFmtId="165" fontId="2" fillId="7" borderId="15" xfId="20" applyNumberFormat="1" applyFont="1" applyFill="1" applyBorder="1" applyAlignment="1" applyProtection="1">
      <alignment horizontal="center" vertical="center"/>
      <protection locked="0"/>
    </xf>
    <xf numFmtId="165" fontId="2" fillId="7" borderId="19" xfId="20" applyNumberFormat="1" applyFont="1" applyFill="1" applyBorder="1" applyAlignment="1" applyProtection="1">
      <alignment horizontal="center" vertical="center"/>
      <protection locked="0"/>
    </xf>
    <xf numFmtId="165" fontId="2" fillId="7" borderId="16" xfId="20" applyNumberFormat="1" applyFont="1" applyFill="1" applyBorder="1" applyAlignment="1" applyProtection="1">
      <alignment horizontal="center" vertical="center"/>
      <protection locked="0"/>
    </xf>
    <xf numFmtId="165" fontId="2" fillId="7" borderId="18" xfId="20" applyNumberFormat="1" applyFont="1" applyFill="1" applyBorder="1" applyAlignment="1" applyProtection="1">
      <alignment horizontal="center" vertical="center"/>
      <protection locked="0"/>
    </xf>
    <xf numFmtId="165" fontId="2" fillId="7" borderId="44" xfId="20" applyNumberFormat="1" applyFont="1" applyFill="1" applyBorder="1" applyAlignment="1" applyProtection="1">
      <alignment horizontal="center" vertical="center"/>
      <protection locked="0"/>
    </xf>
    <xf numFmtId="165" fontId="2" fillId="7" borderId="45" xfId="20" applyNumberFormat="1" applyFont="1" applyFill="1" applyBorder="1" applyAlignment="1" applyProtection="1">
      <alignment horizontal="center" vertical="center"/>
      <protection locked="0"/>
    </xf>
    <xf numFmtId="165" fontId="2" fillId="7" borderId="46" xfId="20" applyNumberFormat="1" applyFont="1" applyFill="1" applyBorder="1" applyAlignment="1" applyProtection="1">
      <alignment horizontal="center" vertical="center"/>
      <protection locked="0"/>
    </xf>
    <xf numFmtId="166" fontId="2" fillId="8" borderId="13" xfId="20" applyNumberFormat="1" applyFont="1" applyFill="1" applyBorder="1" applyAlignment="1" applyProtection="1">
      <alignment horizontal="center" vertical="center"/>
      <protection/>
    </xf>
    <xf numFmtId="166" fontId="2" fillId="2" borderId="1" xfId="20" applyNumberFormat="1" applyFont="1" applyFill="1" applyBorder="1" applyAlignment="1" applyProtection="1">
      <alignment horizontal="center" vertical="center"/>
      <protection/>
    </xf>
    <xf numFmtId="166" fontId="2" fillId="2" borderId="13" xfId="20" applyNumberFormat="1" applyFont="1" applyFill="1" applyBorder="1" applyAlignment="1" applyProtection="1">
      <alignment horizontal="center" vertical="center"/>
      <protection/>
    </xf>
    <xf numFmtId="166" fontId="2" fillId="2" borderId="47" xfId="20" applyNumberFormat="1" applyFont="1" applyFill="1" applyBorder="1" applyAlignment="1" applyProtection="1">
      <alignment horizontal="center" vertical="center"/>
      <protection/>
    </xf>
    <xf numFmtId="165" fontId="2" fillId="0" borderId="27" xfId="20" applyNumberFormat="1" applyFont="1" applyFill="1" applyBorder="1" applyAlignment="1" applyProtection="1">
      <alignment horizontal="center" vertical="center"/>
      <protection locked="0"/>
    </xf>
    <xf numFmtId="165" fontId="2" fillId="0" borderId="48" xfId="20" applyNumberFormat="1" applyFont="1" applyFill="1" applyBorder="1" applyAlignment="1" applyProtection="1">
      <alignment horizontal="center" vertical="center"/>
      <protection locked="0"/>
    </xf>
    <xf numFmtId="165" fontId="2" fillId="0" borderId="49" xfId="20" applyNumberFormat="1" applyFont="1" applyFill="1" applyBorder="1" applyAlignment="1" applyProtection="1">
      <alignment horizontal="center" vertical="center"/>
      <protection locked="0"/>
    </xf>
    <xf numFmtId="165" fontId="2" fillId="0" borderId="50" xfId="20" applyNumberFormat="1" applyFont="1" applyFill="1" applyBorder="1" applyAlignment="1" applyProtection="1">
      <alignment horizontal="center" vertical="center"/>
      <protection locked="0"/>
    </xf>
    <xf numFmtId="165" fontId="2" fillId="7" borderId="23" xfId="20" applyNumberFormat="1" applyFont="1" applyFill="1" applyBorder="1" applyAlignment="1" applyProtection="1">
      <alignment horizontal="center" vertical="center"/>
      <protection locked="0"/>
    </xf>
    <xf numFmtId="165" fontId="2" fillId="7" borderId="27" xfId="20" applyNumberFormat="1" applyFont="1" applyFill="1" applyBorder="1" applyAlignment="1" applyProtection="1">
      <alignment horizontal="center" vertical="center"/>
      <protection locked="0"/>
    </xf>
    <xf numFmtId="165" fontId="2" fillId="7" borderId="24" xfId="20" applyNumberFormat="1" applyFont="1" applyFill="1" applyBorder="1" applyAlignment="1" applyProtection="1">
      <alignment horizontal="center" vertical="center"/>
      <protection locked="0"/>
    </xf>
    <xf numFmtId="165" fontId="2" fillId="7" borderId="26" xfId="20" applyNumberFormat="1" applyFont="1" applyFill="1" applyBorder="1" applyAlignment="1" applyProtection="1">
      <alignment horizontal="center" vertical="center"/>
      <protection locked="0"/>
    </xf>
    <xf numFmtId="165" fontId="2" fillId="7" borderId="48" xfId="20" applyNumberFormat="1" applyFont="1" applyFill="1" applyBorder="1" applyAlignment="1" applyProtection="1">
      <alignment horizontal="center" vertical="center"/>
      <protection locked="0"/>
    </xf>
    <xf numFmtId="165" fontId="2" fillId="7" borderId="49" xfId="20" applyNumberFormat="1" applyFont="1" applyFill="1" applyBorder="1" applyAlignment="1" applyProtection="1">
      <alignment horizontal="center" vertical="center"/>
      <protection locked="0"/>
    </xf>
    <xf numFmtId="165" fontId="2" fillId="7" borderId="50" xfId="20" applyNumberFormat="1" applyFont="1" applyFill="1" applyBorder="1" applyAlignment="1" applyProtection="1">
      <alignment horizontal="center" vertical="center"/>
      <protection locked="0"/>
    </xf>
    <xf numFmtId="166" fontId="2" fillId="8" borderId="20" xfId="20" applyNumberFormat="1" applyFont="1" applyFill="1" applyBorder="1" applyAlignment="1" applyProtection="1">
      <alignment horizontal="center" vertical="center"/>
      <protection/>
    </xf>
    <xf numFmtId="166" fontId="2" fillId="2" borderId="20" xfId="20" applyNumberFormat="1" applyFont="1" applyFill="1" applyBorder="1" applyAlignment="1" applyProtection="1">
      <alignment horizontal="center" vertical="center"/>
      <protection/>
    </xf>
    <xf numFmtId="166" fontId="2" fillId="0" borderId="51" xfId="20" applyNumberFormat="1" applyFont="1" applyFill="1" applyBorder="1" applyAlignment="1" applyProtection="1">
      <alignment horizontal="center" vertical="center"/>
      <protection/>
    </xf>
    <xf numFmtId="166" fontId="2" fillId="0" borderId="0" xfId="20" applyNumberFormat="1" applyFont="1" applyFill="1" applyProtection="1">
      <alignment/>
      <protection locked="0"/>
    </xf>
    <xf numFmtId="164" fontId="2" fillId="0" borderId="0" xfId="20" applyFont="1" applyFill="1" applyProtection="1">
      <alignment/>
      <protection locked="0"/>
    </xf>
    <xf numFmtId="164" fontId="1" fillId="0" borderId="0" xfId="20" applyFont="1" applyFill="1" applyProtection="1">
      <alignment/>
      <protection locked="0"/>
    </xf>
    <xf numFmtId="166" fontId="2" fillId="8" borderId="21" xfId="20" applyNumberFormat="1" applyFont="1" applyFill="1" applyBorder="1" applyAlignment="1" applyProtection="1">
      <alignment horizontal="center" vertical="center"/>
      <protection/>
    </xf>
    <xf numFmtId="166" fontId="2" fillId="0" borderId="25" xfId="20" applyNumberFormat="1" applyFont="1" applyFill="1" applyBorder="1" applyAlignment="1" applyProtection="1">
      <alignment horizontal="center" vertical="center"/>
      <protection locked="0"/>
    </xf>
    <xf numFmtId="166" fontId="2" fillId="0" borderId="26" xfId="20" applyNumberFormat="1" applyFont="1" applyFill="1" applyBorder="1" applyAlignment="1" applyProtection="1">
      <alignment horizontal="center" vertical="center"/>
      <protection locked="0"/>
    </xf>
    <xf numFmtId="166" fontId="2" fillId="2" borderId="51" xfId="20" applyNumberFormat="1" applyFont="1" applyFill="1" applyBorder="1" applyAlignment="1" applyProtection="1">
      <alignment horizontal="center" vertical="center"/>
      <protection/>
    </xf>
    <xf numFmtId="165" fontId="2" fillId="0" borderId="23" xfId="20" applyNumberFormat="1" applyFont="1" applyFill="1" applyBorder="1" applyAlignment="1" applyProtection="1">
      <alignment horizontal="center" vertical="center"/>
      <protection/>
    </xf>
    <xf numFmtId="165" fontId="2" fillId="0" borderId="52" xfId="20" applyNumberFormat="1" applyFont="1" applyFill="1" applyBorder="1" applyAlignment="1" applyProtection="1">
      <alignment horizontal="center" vertical="center"/>
      <protection/>
    </xf>
    <xf numFmtId="165" fontId="2" fillId="0" borderId="25" xfId="20" applyNumberFormat="1" applyFont="1" applyFill="1" applyBorder="1" applyAlignment="1" applyProtection="1">
      <alignment horizontal="center" vertical="center"/>
      <protection/>
    </xf>
    <xf numFmtId="165" fontId="2" fillId="0" borderId="26" xfId="20" applyNumberFormat="1" applyFont="1" applyFill="1" applyBorder="1" applyAlignment="1" applyProtection="1">
      <alignment horizontal="center" vertical="center"/>
      <protection/>
    </xf>
    <xf numFmtId="165" fontId="2" fillId="7" borderId="23" xfId="20" applyNumberFormat="1" applyFont="1" applyFill="1" applyBorder="1" applyAlignment="1" applyProtection="1">
      <alignment horizontal="center" vertical="center"/>
      <protection/>
    </xf>
    <xf numFmtId="165" fontId="2" fillId="7" borderId="52" xfId="20" applyNumberFormat="1" applyFont="1" applyFill="1" applyBorder="1" applyAlignment="1" applyProtection="1">
      <alignment horizontal="center" vertical="center"/>
      <protection/>
    </xf>
    <xf numFmtId="165" fontId="2" fillId="7" borderId="25" xfId="20" applyNumberFormat="1" applyFont="1" applyFill="1" applyBorder="1" applyAlignment="1" applyProtection="1">
      <alignment horizontal="center" vertical="center"/>
      <protection/>
    </xf>
    <xf numFmtId="165" fontId="2" fillId="7" borderId="26" xfId="20" applyNumberFormat="1" applyFont="1" applyFill="1" applyBorder="1" applyAlignment="1" applyProtection="1">
      <alignment horizontal="center" vertical="center"/>
      <protection/>
    </xf>
    <xf numFmtId="165" fontId="2" fillId="2" borderId="23" xfId="20" applyNumberFormat="1" applyFont="1" applyFill="1" applyBorder="1" applyAlignment="1" applyProtection="1">
      <alignment horizontal="center" vertical="center"/>
      <protection locked="0"/>
    </xf>
    <xf numFmtId="165" fontId="2" fillId="2" borderId="24" xfId="20" applyNumberFormat="1" applyFont="1" applyFill="1" applyBorder="1" applyAlignment="1" applyProtection="1">
      <alignment horizontal="center" vertical="center"/>
      <protection locked="0"/>
    </xf>
    <xf numFmtId="165" fontId="2" fillId="2" borderId="25" xfId="20" applyNumberFormat="1" applyFont="1" applyFill="1" applyBorder="1" applyAlignment="1" applyProtection="1">
      <alignment horizontal="center" vertical="center"/>
      <protection locked="0"/>
    </xf>
    <xf numFmtId="165" fontId="2" fillId="2" borderId="26" xfId="20" applyNumberFormat="1" applyFont="1" applyFill="1" applyBorder="1" applyAlignment="1" applyProtection="1">
      <alignment horizontal="center" vertical="center"/>
      <protection locked="0"/>
    </xf>
    <xf numFmtId="165" fontId="2" fillId="2" borderId="48" xfId="20" applyNumberFormat="1" applyFont="1" applyFill="1" applyBorder="1" applyAlignment="1" applyProtection="1">
      <alignment horizontal="center" vertical="center"/>
      <protection locked="0"/>
    </xf>
    <xf numFmtId="165" fontId="2" fillId="2" borderId="49" xfId="20" applyNumberFormat="1" applyFont="1" applyFill="1" applyBorder="1" applyAlignment="1" applyProtection="1">
      <alignment horizontal="center" vertical="center"/>
      <protection locked="0"/>
    </xf>
    <xf numFmtId="165" fontId="2" fillId="2" borderId="50" xfId="20" applyNumberFormat="1" applyFont="1" applyFill="1" applyBorder="1" applyAlignment="1" applyProtection="1">
      <alignment horizontal="center" vertical="center"/>
      <protection locked="0"/>
    </xf>
    <xf numFmtId="166" fontId="2" fillId="2" borderId="25" xfId="20" applyNumberFormat="1" applyFont="1" applyFill="1" applyBorder="1" applyAlignment="1" applyProtection="1">
      <alignment horizontal="center" vertical="center"/>
      <protection locked="0"/>
    </xf>
    <xf numFmtId="165" fontId="2" fillId="7" borderId="25" xfId="20" applyNumberFormat="1" applyFont="1" applyFill="1" applyBorder="1" applyAlignment="1" applyProtection="1">
      <alignment horizontal="center" vertical="center"/>
      <protection locked="0"/>
    </xf>
    <xf numFmtId="165" fontId="2" fillId="2" borderId="23" xfId="20" applyNumberFormat="1" applyFont="1" applyFill="1" applyBorder="1" applyAlignment="1" applyProtection="1">
      <alignment horizontal="center" vertical="center"/>
      <protection/>
    </xf>
    <xf numFmtId="165" fontId="2" fillId="2" borderId="24" xfId="20" applyNumberFormat="1" applyFont="1" applyFill="1" applyBorder="1" applyAlignment="1" applyProtection="1">
      <alignment horizontal="center" vertical="center"/>
      <protection/>
    </xf>
    <xf numFmtId="165" fontId="2" fillId="2" borderId="25" xfId="20" applyNumberFormat="1" applyFont="1" applyFill="1" applyBorder="1" applyAlignment="1" applyProtection="1">
      <alignment horizontal="center" vertical="center"/>
      <protection/>
    </xf>
    <xf numFmtId="165" fontId="2" fillId="2" borderId="26" xfId="20" applyNumberFormat="1" applyFont="1" applyFill="1" applyBorder="1" applyAlignment="1" applyProtection="1">
      <alignment horizontal="center" vertical="center"/>
      <protection/>
    </xf>
    <xf numFmtId="165" fontId="2" fillId="0" borderId="24" xfId="20" applyNumberFormat="1" applyFont="1" applyFill="1" applyBorder="1" applyAlignment="1" applyProtection="1">
      <alignment horizontal="center" vertical="center"/>
      <protection/>
    </xf>
    <xf numFmtId="166" fontId="2" fillId="2" borderId="25" xfId="20" applyNumberFormat="1" applyFont="1" applyFill="1" applyBorder="1" applyAlignment="1" applyProtection="1">
      <alignment horizontal="center" vertical="center"/>
      <protection/>
    </xf>
    <xf numFmtId="165" fontId="2" fillId="7" borderId="24" xfId="20" applyNumberFormat="1" applyFont="1" applyFill="1" applyBorder="1" applyAlignment="1" applyProtection="1">
      <alignment horizontal="center" vertical="center"/>
      <protection/>
    </xf>
    <xf numFmtId="165" fontId="2" fillId="8" borderId="32" xfId="20" applyNumberFormat="1" applyFont="1" applyFill="1" applyBorder="1" applyAlignment="1" applyProtection="1">
      <alignment horizontal="center" vertical="center"/>
      <protection/>
    </xf>
    <xf numFmtId="165" fontId="2" fillId="8" borderId="33" xfId="20" applyNumberFormat="1" applyFont="1" applyFill="1" applyBorder="1" applyAlignment="1" applyProtection="1">
      <alignment horizontal="center" vertical="center"/>
      <protection/>
    </xf>
    <xf numFmtId="165" fontId="2" fillId="8" borderId="34" xfId="20" applyNumberFormat="1" applyFont="1" applyFill="1" applyBorder="1" applyAlignment="1" applyProtection="1">
      <alignment horizontal="center" vertical="center"/>
      <protection/>
    </xf>
    <xf numFmtId="165" fontId="2" fillId="8" borderId="35" xfId="20" applyNumberFormat="1" applyFont="1" applyFill="1" applyBorder="1" applyAlignment="1" applyProtection="1">
      <alignment horizontal="center" vertical="center"/>
      <protection/>
    </xf>
    <xf numFmtId="165" fontId="2" fillId="8" borderId="37" xfId="20" applyNumberFormat="1" applyFont="1" applyFill="1" applyBorder="1" applyAlignment="1" applyProtection="1">
      <alignment horizontal="center" vertical="center"/>
      <protection/>
    </xf>
    <xf numFmtId="165" fontId="2" fillId="8" borderId="53" xfId="20" applyNumberFormat="1" applyFont="1" applyFill="1" applyBorder="1" applyAlignment="1" applyProtection="1">
      <alignment horizontal="center" vertical="center"/>
      <protection/>
    </xf>
    <xf numFmtId="165" fontId="2" fillId="8" borderId="54" xfId="20" applyNumberFormat="1" applyFont="1" applyFill="1" applyBorder="1" applyAlignment="1" applyProtection="1">
      <alignment horizontal="center" vertical="center"/>
      <protection/>
    </xf>
    <xf numFmtId="165" fontId="2" fillId="8" borderId="55" xfId="20" applyNumberFormat="1" applyFont="1" applyFill="1" applyBorder="1" applyAlignment="1" applyProtection="1">
      <alignment horizontal="center" vertical="center"/>
      <protection/>
    </xf>
    <xf numFmtId="166" fontId="2" fillId="8" borderId="31" xfId="20" applyNumberFormat="1" applyFont="1" applyFill="1" applyBorder="1" applyAlignment="1" applyProtection="1">
      <alignment horizontal="center" vertical="center"/>
      <protection/>
    </xf>
    <xf numFmtId="166" fontId="2" fillId="8" borderId="56" xfId="20" applyNumberFormat="1" applyFont="1" applyFill="1" applyBorder="1" applyAlignment="1" applyProtection="1">
      <alignment horizontal="center" vertical="center"/>
      <protection/>
    </xf>
    <xf numFmtId="169" fontId="1" fillId="2" borderId="0" xfId="20" applyNumberFormat="1" applyFont="1" applyFill="1" applyAlignment="1" applyProtection="1">
      <alignment horizontal="left"/>
      <protection locked="0"/>
    </xf>
    <xf numFmtId="165" fontId="1" fillId="2" borderId="0" xfId="20" applyNumberFormat="1" applyFont="1" applyFill="1" applyProtection="1">
      <alignment/>
      <protection locked="0"/>
    </xf>
    <xf numFmtId="164" fontId="0" fillId="2" borderId="0" xfId="20" applyFont="1" applyFill="1" applyProtection="1">
      <alignment/>
      <protection locked="0"/>
    </xf>
    <xf numFmtId="166" fontId="1" fillId="2" borderId="0" xfId="20" applyNumberFormat="1" applyFont="1" applyFill="1" applyProtection="1">
      <alignment/>
      <protection locked="0"/>
    </xf>
    <xf numFmtId="166" fontId="1" fillId="2" borderId="0" xfId="20" applyNumberFormat="1" applyFont="1" applyFill="1" applyBorder="1" applyProtection="1">
      <alignment/>
      <protection locked="0"/>
    </xf>
    <xf numFmtId="164" fontId="1" fillId="7" borderId="0" xfId="20" applyFont="1" applyFill="1" applyProtection="1">
      <alignment/>
      <protection locked="0"/>
    </xf>
    <xf numFmtId="164" fontId="2" fillId="7" borderId="0" xfId="20" applyFont="1" applyFill="1" applyProtection="1">
      <alignment/>
      <protection locked="0"/>
    </xf>
    <xf numFmtId="164" fontId="3" fillId="2" borderId="0" xfId="20" applyFont="1" applyFill="1" applyProtection="1">
      <alignment/>
      <protection locked="0"/>
    </xf>
    <xf numFmtId="164" fontId="1" fillId="2" borderId="0" xfId="20" applyFont="1" applyFill="1" applyAlignment="1" applyProtection="1">
      <alignment horizontal="center"/>
      <protection locked="0"/>
    </xf>
    <xf numFmtId="164" fontId="1" fillId="0" borderId="0" xfId="20" applyFont="1" applyFill="1" applyAlignment="1" applyProtection="1">
      <alignment horizontal="center"/>
      <protection locked="0"/>
    </xf>
    <xf numFmtId="164" fontId="2" fillId="0" borderId="0" xfId="20" applyFont="1" applyFill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710_2007-200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34"/>
  <sheetViews>
    <sheetView workbookViewId="0" topLeftCell="A1">
      <pane xSplit="1" topLeftCell="CT1" activePane="topRight" state="frozen"/>
      <selection pane="topLeft" activeCell="A1" sqref="A1"/>
      <selection pane="topRight" activeCell="CT21" sqref="CT21"/>
    </sheetView>
  </sheetViews>
  <sheetFormatPr defaultColWidth="12.57421875" defaultRowHeight="12.75"/>
  <cols>
    <col min="1" max="1" width="36.00390625" style="1" customWidth="1"/>
    <col min="2" max="2" width="4.28125" style="2" customWidth="1"/>
    <col min="3" max="3" width="12.57421875" style="3" customWidth="1"/>
    <col min="4" max="4" width="4.8515625" style="3" customWidth="1"/>
    <col min="5" max="5" width="4.7109375" style="3" customWidth="1"/>
    <col min="6" max="6" width="6.8515625" style="2" customWidth="1"/>
    <col min="7" max="7" width="10.57421875" style="2" customWidth="1"/>
    <col min="8" max="8" width="11.00390625" style="2" customWidth="1"/>
    <col min="9" max="9" width="14.57421875" style="2" customWidth="1"/>
    <col min="10" max="13" width="4.57421875" style="1" customWidth="1"/>
    <col min="14" max="23" width="4.7109375" style="1" customWidth="1"/>
    <col min="24" max="24" width="5.28125" style="1" customWidth="1"/>
    <col min="25" max="25" width="4.7109375" style="1" customWidth="1"/>
    <col min="26" max="27" width="4.57421875" style="1" customWidth="1"/>
    <col min="28" max="28" width="5.28125" style="1" customWidth="1"/>
    <col min="29" max="97" width="4.57421875" style="1" customWidth="1"/>
    <col min="98" max="98" width="6.421875" style="4" customWidth="1"/>
    <col min="99" max="99" width="8.28125" style="4" customWidth="1"/>
    <col min="100" max="100" width="14.28125" style="5" customWidth="1"/>
    <col min="101" max="16384" width="11.57421875" style="1" customWidth="1"/>
  </cols>
  <sheetData>
    <row r="1" spans="1:99" ht="1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9" t="s">
        <v>9</v>
      </c>
      <c r="K1" s="10"/>
      <c r="L1" s="10"/>
      <c r="M1" s="11"/>
      <c r="N1" s="12" t="s">
        <v>10</v>
      </c>
      <c r="O1" s="12"/>
      <c r="P1" s="12"/>
      <c r="Q1" s="13"/>
      <c r="R1" s="12" t="s">
        <v>11</v>
      </c>
      <c r="S1" s="12"/>
      <c r="T1" s="12"/>
      <c r="U1" s="13"/>
      <c r="V1" s="12" t="s">
        <v>12</v>
      </c>
      <c r="W1" s="12"/>
      <c r="X1" s="12"/>
      <c r="Y1" s="13"/>
      <c r="Z1" s="12" t="s">
        <v>13</v>
      </c>
      <c r="AA1" s="12"/>
      <c r="AB1" s="12"/>
      <c r="AC1" s="13"/>
      <c r="AD1" s="12" t="s">
        <v>14</v>
      </c>
      <c r="AE1" s="12"/>
      <c r="AF1" s="12"/>
      <c r="AG1" s="13"/>
      <c r="AH1" s="12" t="s">
        <v>15</v>
      </c>
      <c r="AI1" s="12"/>
      <c r="AJ1" s="12"/>
      <c r="AK1" s="13"/>
      <c r="AL1" s="14" t="s">
        <v>16</v>
      </c>
      <c r="AM1" s="14"/>
      <c r="AN1" s="14"/>
      <c r="AO1" s="15"/>
      <c r="AP1" s="14" t="s">
        <v>17</v>
      </c>
      <c r="AQ1" s="14"/>
      <c r="AR1" s="14"/>
      <c r="AS1" s="15"/>
      <c r="AT1" s="14" t="s">
        <v>18</v>
      </c>
      <c r="AU1" s="14"/>
      <c r="AV1" s="14"/>
      <c r="AW1" s="15"/>
      <c r="AX1" s="14" t="s">
        <v>19</v>
      </c>
      <c r="AY1" s="14"/>
      <c r="AZ1" s="14"/>
      <c r="BA1" s="15"/>
      <c r="BB1" s="14" t="s">
        <v>20</v>
      </c>
      <c r="BC1" s="14"/>
      <c r="BD1" s="14"/>
      <c r="BE1" s="15"/>
      <c r="BF1" s="14" t="s">
        <v>21</v>
      </c>
      <c r="BG1" s="14"/>
      <c r="BH1" s="14"/>
      <c r="BI1" s="15"/>
      <c r="BJ1" s="16" t="s">
        <v>22</v>
      </c>
      <c r="BK1" s="16"/>
      <c r="BL1" s="16"/>
      <c r="BM1" s="17"/>
      <c r="BN1" s="16" t="s">
        <v>23</v>
      </c>
      <c r="BO1" s="16"/>
      <c r="BP1" s="16"/>
      <c r="BQ1" s="17"/>
      <c r="BR1" s="18" t="s">
        <v>24</v>
      </c>
      <c r="BS1" s="16"/>
      <c r="BT1" s="16"/>
      <c r="BU1" s="17"/>
      <c r="BV1" s="19" t="s">
        <v>25</v>
      </c>
      <c r="BW1" s="20"/>
      <c r="BX1" s="20"/>
      <c r="BY1" s="21"/>
      <c r="BZ1" s="20" t="s">
        <v>26</v>
      </c>
      <c r="CA1" s="20"/>
      <c r="CB1" s="20"/>
      <c r="CC1" s="21"/>
      <c r="CD1" s="22" t="s">
        <v>27</v>
      </c>
      <c r="CE1" s="20"/>
      <c r="CF1" s="20"/>
      <c r="CG1" s="21"/>
      <c r="CH1" s="22" t="s">
        <v>28</v>
      </c>
      <c r="CI1" s="20"/>
      <c r="CJ1" s="20"/>
      <c r="CK1" s="21"/>
      <c r="CL1" s="20" t="s">
        <v>29</v>
      </c>
      <c r="CM1" s="20"/>
      <c r="CN1" s="20"/>
      <c r="CO1" s="21"/>
      <c r="CP1" s="20" t="s">
        <v>30</v>
      </c>
      <c r="CQ1" s="20"/>
      <c r="CR1" s="20"/>
      <c r="CS1" s="21"/>
      <c r="CT1" s="23" t="s">
        <v>31</v>
      </c>
      <c r="CU1" s="24" t="s">
        <v>32</v>
      </c>
    </row>
    <row r="2" spans="1:99" ht="15">
      <c r="A2" s="25"/>
      <c r="B2" s="26"/>
      <c r="C2" s="27"/>
      <c r="D2" s="27"/>
      <c r="E2" s="27"/>
      <c r="F2" s="26" t="s">
        <v>33</v>
      </c>
      <c r="G2" s="28"/>
      <c r="H2" s="28"/>
      <c r="I2" s="28"/>
      <c r="J2" s="29" t="s">
        <v>34</v>
      </c>
      <c r="K2" s="30" t="s">
        <v>35</v>
      </c>
      <c r="L2" s="31" t="s">
        <v>36</v>
      </c>
      <c r="M2" s="32" t="s">
        <v>37</v>
      </c>
      <c r="N2" s="33" t="s">
        <v>34</v>
      </c>
      <c r="O2" s="34" t="s">
        <v>35</v>
      </c>
      <c r="P2" s="35" t="s">
        <v>36</v>
      </c>
      <c r="Q2" s="36" t="s">
        <v>38</v>
      </c>
      <c r="R2" s="33" t="s">
        <v>34</v>
      </c>
      <c r="S2" s="34" t="s">
        <v>35</v>
      </c>
      <c r="T2" s="35" t="s">
        <v>36</v>
      </c>
      <c r="U2" s="36" t="s">
        <v>38</v>
      </c>
      <c r="V2" s="33" t="s">
        <v>34</v>
      </c>
      <c r="W2" s="34" t="s">
        <v>35</v>
      </c>
      <c r="X2" s="35" t="s">
        <v>36</v>
      </c>
      <c r="Y2" s="36" t="s">
        <v>38</v>
      </c>
      <c r="Z2" s="33" t="s">
        <v>34</v>
      </c>
      <c r="AA2" s="34" t="s">
        <v>35</v>
      </c>
      <c r="AB2" s="35" t="s">
        <v>36</v>
      </c>
      <c r="AC2" s="36" t="s">
        <v>38</v>
      </c>
      <c r="AD2" s="33" t="s">
        <v>34</v>
      </c>
      <c r="AE2" s="34" t="s">
        <v>35</v>
      </c>
      <c r="AF2" s="35" t="s">
        <v>36</v>
      </c>
      <c r="AG2" s="36" t="s">
        <v>38</v>
      </c>
      <c r="AH2" s="33" t="s">
        <v>34</v>
      </c>
      <c r="AI2" s="34" t="s">
        <v>35</v>
      </c>
      <c r="AJ2" s="35" t="s">
        <v>36</v>
      </c>
      <c r="AK2" s="36" t="s">
        <v>38</v>
      </c>
      <c r="AL2" s="33" t="s">
        <v>34</v>
      </c>
      <c r="AM2" s="34" t="s">
        <v>35</v>
      </c>
      <c r="AN2" s="35" t="s">
        <v>36</v>
      </c>
      <c r="AO2" s="36" t="s">
        <v>38</v>
      </c>
      <c r="AP2" s="33" t="s">
        <v>34</v>
      </c>
      <c r="AQ2" s="34" t="s">
        <v>35</v>
      </c>
      <c r="AR2" s="35" t="s">
        <v>36</v>
      </c>
      <c r="AS2" s="36" t="s">
        <v>38</v>
      </c>
      <c r="AT2" s="33" t="s">
        <v>34</v>
      </c>
      <c r="AU2" s="34" t="s">
        <v>35</v>
      </c>
      <c r="AV2" s="35" t="s">
        <v>36</v>
      </c>
      <c r="AW2" s="36" t="s">
        <v>38</v>
      </c>
      <c r="AX2" s="33" t="s">
        <v>34</v>
      </c>
      <c r="AY2" s="34" t="s">
        <v>35</v>
      </c>
      <c r="AZ2" s="35" t="s">
        <v>36</v>
      </c>
      <c r="BA2" s="36" t="s">
        <v>38</v>
      </c>
      <c r="BB2" s="33" t="s">
        <v>34</v>
      </c>
      <c r="BC2" s="34" t="s">
        <v>35</v>
      </c>
      <c r="BD2" s="35" t="s">
        <v>36</v>
      </c>
      <c r="BE2" s="36" t="s">
        <v>38</v>
      </c>
      <c r="BF2" s="33" t="s">
        <v>34</v>
      </c>
      <c r="BG2" s="34" t="s">
        <v>35</v>
      </c>
      <c r="BH2" s="35" t="s">
        <v>36</v>
      </c>
      <c r="BI2" s="36" t="s">
        <v>38</v>
      </c>
      <c r="BJ2" s="33" t="s">
        <v>34</v>
      </c>
      <c r="BK2" s="34" t="s">
        <v>35</v>
      </c>
      <c r="BL2" s="35" t="s">
        <v>36</v>
      </c>
      <c r="BM2" s="36" t="s">
        <v>38</v>
      </c>
      <c r="BN2" s="33" t="s">
        <v>34</v>
      </c>
      <c r="BO2" s="34" t="s">
        <v>35</v>
      </c>
      <c r="BP2" s="35" t="s">
        <v>36</v>
      </c>
      <c r="BQ2" s="36" t="s">
        <v>38</v>
      </c>
      <c r="BR2" s="33" t="s">
        <v>34</v>
      </c>
      <c r="BS2" s="34" t="s">
        <v>35</v>
      </c>
      <c r="BT2" s="35" t="s">
        <v>36</v>
      </c>
      <c r="BU2" s="36" t="s">
        <v>38</v>
      </c>
      <c r="BV2" s="37" t="s">
        <v>34</v>
      </c>
      <c r="BW2" s="38" t="s">
        <v>35</v>
      </c>
      <c r="BX2" s="39" t="s">
        <v>36</v>
      </c>
      <c r="BY2" s="40" t="s">
        <v>38</v>
      </c>
      <c r="BZ2" s="37" t="s">
        <v>34</v>
      </c>
      <c r="CA2" s="38" t="s">
        <v>35</v>
      </c>
      <c r="CB2" s="39" t="s">
        <v>36</v>
      </c>
      <c r="CC2" s="40" t="s">
        <v>38</v>
      </c>
      <c r="CD2" s="37" t="s">
        <v>34</v>
      </c>
      <c r="CE2" s="38" t="s">
        <v>35</v>
      </c>
      <c r="CF2" s="39" t="s">
        <v>36</v>
      </c>
      <c r="CG2" s="40" t="s">
        <v>38</v>
      </c>
      <c r="CH2" s="37" t="s">
        <v>34</v>
      </c>
      <c r="CI2" s="38" t="s">
        <v>35</v>
      </c>
      <c r="CJ2" s="39" t="s">
        <v>36</v>
      </c>
      <c r="CK2" s="40" t="s">
        <v>38</v>
      </c>
      <c r="CL2" s="37" t="s">
        <v>34</v>
      </c>
      <c r="CM2" s="38" t="s">
        <v>35</v>
      </c>
      <c r="CN2" s="39" t="s">
        <v>36</v>
      </c>
      <c r="CO2" s="40" t="s">
        <v>38</v>
      </c>
      <c r="CP2" s="37" t="s">
        <v>34</v>
      </c>
      <c r="CQ2" s="38" t="s">
        <v>35</v>
      </c>
      <c r="CR2" s="39" t="s">
        <v>36</v>
      </c>
      <c r="CS2" s="40" t="s">
        <v>38</v>
      </c>
      <c r="CT2" s="41"/>
      <c r="CU2" s="42" t="s">
        <v>39</v>
      </c>
    </row>
    <row r="3" spans="1:100" ht="15">
      <c r="A3" s="43" t="s">
        <v>40</v>
      </c>
      <c r="B3" s="44" t="s">
        <v>41</v>
      </c>
      <c r="C3" s="45" t="s">
        <v>42</v>
      </c>
      <c r="D3" s="45">
        <v>12</v>
      </c>
      <c r="E3" s="45">
        <v>12</v>
      </c>
      <c r="F3" s="44">
        <v>12</v>
      </c>
      <c r="G3" s="46" t="s">
        <v>43</v>
      </c>
      <c r="H3" s="46">
        <v>100</v>
      </c>
      <c r="I3" s="46" t="s">
        <v>44</v>
      </c>
      <c r="J3" s="47">
        <v>2</v>
      </c>
      <c r="K3" s="48">
        <v>1</v>
      </c>
      <c r="L3" s="49">
        <v>3</v>
      </c>
      <c r="M3" s="50"/>
      <c r="N3" s="51"/>
      <c r="O3" s="52"/>
      <c r="P3" s="53"/>
      <c r="Q3" s="54"/>
      <c r="R3" s="51"/>
      <c r="S3" s="53"/>
      <c r="T3" s="55"/>
      <c r="U3" s="54"/>
      <c r="V3" s="51"/>
      <c r="W3" s="53"/>
      <c r="X3" s="49"/>
      <c r="Y3" s="54"/>
      <c r="Z3" s="52">
        <v>1.5</v>
      </c>
      <c r="AA3" s="53">
        <v>1.5</v>
      </c>
      <c r="AB3" s="55">
        <v>2</v>
      </c>
      <c r="AC3" s="54"/>
      <c r="AD3" s="47"/>
      <c r="AE3" s="48"/>
      <c r="AF3" s="49"/>
      <c r="AG3" s="50"/>
      <c r="AH3" s="51"/>
      <c r="AI3" s="53"/>
      <c r="AJ3" s="55"/>
      <c r="AK3" s="54"/>
      <c r="AL3" s="51"/>
      <c r="AM3" s="53"/>
      <c r="AN3" s="55"/>
      <c r="AO3" s="54"/>
      <c r="AP3" s="51"/>
      <c r="AQ3" s="53"/>
      <c r="AR3" s="55"/>
      <c r="AS3" s="54"/>
      <c r="AT3" s="51"/>
      <c r="AU3" s="53"/>
      <c r="AV3" s="55"/>
      <c r="AW3" s="54"/>
      <c r="AX3" s="51"/>
      <c r="AY3" s="53"/>
      <c r="AZ3" s="55"/>
      <c r="BA3" s="54"/>
      <c r="BB3" s="51">
        <v>0</v>
      </c>
      <c r="BC3" s="53">
        <v>0</v>
      </c>
      <c r="BD3" s="55"/>
      <c r="BE3" s="54">
        <v>0</v>
      </c>
      <c r="BF3" s="51"/>
      <c r="BG3" s="53"/>
      <c r="BH3" s="55"/>
      <c r="BI3" s="54"/>
      <c r="BJ3" s="51"/>
      <c r="BK3" s="53"/>
      <c r="BL3" s="55"/>
      <c r="BM3" s="56"/>
      <c r="BN3" s="51"/>
      <c r="BO3" s="53"/>
      <c r="BP3" s="55"/>
      <c r="BQ3" s="56"/>
      <c r="BR3" s="51"/>
      <c r="BS3" s="53"/>
      <c r="BT3" s="55"/>
      <c r="BU3" s="54"/>
      <c r="BV3" s="57"/>
      <c r="BW3" s="58"/>
      <c r="BX3" s="59"/>
      <c r="BY3" s="60"/>
      <c r="BZ3" s="57"/>
      <c r="CA3" s="58"/>
      <c r="CB3" s="59"/>
      <c r="CC3" s="60"/>
      <c r="CD3" s="57"/>
      <c r="CE3" s="58"/>
      <c r="CF3" s="59"/>
      <c r="CG3" s="60"/>
      <c r="CH3" s="57"/>
      <c r="CI3" s="58"/>
      <c r="CJ3" s="59"/>
      <c r="CK3" s="60"/>
      <c r="CL3" s="57"/>
      <c r="CM3" s="58"/>
      <c r="CN3" s="59"/>
      <c r="CO3" s="60"/>
      <c r="CP3" s="57"/>
      <c r="CQ3" s="58"/>
      <c r="CR3" s="59"/>
      <c r="CS3" s="60"/>
      <c r="CT3" s="61">
        <v>0</v>
      </c>
      <c r="CU3" s="62">
        <f>SUM(J3:CT3)</f>
        <v>11</v>
      </c>
      <c r="CV3" s="63"/>
    </row>
    <row r="4" spans="1:100" ht="15">
      <c r="A4" s="64" t="s">
        <v>45</v>
      </c>
      <c r="B4" s="65" t="s">
        <v>41</v>
      </c>
      <c r="C4" s="66" t="s">
        <v>46</v>
      </c>
      <c r="D4" s="66">
        <v>12</v>
      </c>
      <c r="E4" s="66">
        <v>12</v>
      </c>
      <c r="F4" s="67">
        <v>12</v>
      </c>
      <c r="G4" s="68" t="s">
        <v>43</v>
      </c>
      <c r="H4" s="68">
        <v>100</v>
      </c>
      <c r="I4" s="68"/>
      <c r="J4" s="69"/>
      <c r="K4" s="70"/>
      <c r="L4" s="71"/>
      <c r="M4" s="72"/>
      <c r="N4" s="73"/>
      <c r="O4" s="74"/>
      <c r="P4" s="75"/>
      <c r="Q4" s="76"/>
      <c r="R4" s="73"/>
      <c r="S4" s="75"/>
      <c r="T4" s="77"/>
      <c r="U4" s="76"/>
      <c r="V4" s="73">
        <v>2</v>
      </c>
      <c r="W4" s="75">
        <v>2</v>
      </c>
      <c r="X4" s="71"/>
      <c r="Y4" s="76"/>
      <c r="Z4" s="74"/>
      <c r="AA4" s="75"/>
      <c r="AB4" s="77"/>
      <c r="AC4" s="76"/>
      <c r="AD4" s="69"/>
      <c r="AE4" s="70"/>
      <c r="AF4" s="71"/>
      <c r="AG4" s="72"/>
      <c r="AH4" s="73"/>
      <c r="AI4" s="75"/>
      <c r="AJ4" s="77"/>
      <c r="AK4" s="76"/>
      <c r="AL4" s="73">
        <v>1.5</v>
      </c>
      <c r="AM4" s="75"/>
      <c r="AN4" s="77">
        <v>2</v>
      </c>
      <c r="AO4" s="76">
        <v>1</v>
      </c>
      <c r="AP4" s="73"/>
      <c r="AQ4" s="75"/>
      <c r="AR4" s="77"/>
      <c r="AS4" s="76"/>
      <c r="AT4" s="73"/>
      <c r="AU4" s="75"/>
      <c r="AV4" s="77"/>
      <c r="AW4" s="76"/>
      <c r="AX4" s="73"/>
      <c r="AY4" s="75"/>
      <c r="AZ4" s="77"/>
      <c r="BA4" s="76"/>
      <c r="BB4" s="73"/>
      <c r="BC4" s="75"/>
      <c r="BD4" s="77"/>
      <c r="BE4" s="76"/>
      <c r="BF4" s="73"/>
      <c r="BG4" s="75"/>
      <c r="BH4" s="77"/>
      <c r="BI4" s="76"/>
      <c r="BJ4" s="73"/>
      <c r="BK4" s="75"/>
      <c r="BL4" s="77"/>
      <c r="BM4" s="78"/>
      <c r="BN4" s="73"/>
      <c r="BO4" s="75"/>
      <c r="BP4" s="77"/>
      <c r="BQ4" s="78"/>
      <c r="BR4" s="73">
        <v>1</v>
      </c>
      <c r="BS4" s="75">
        <v>1</v>
      </c>
      <c r="BT4" s="77"/>
      <c r="BU4" s="76">
        <v>1</v>
      </c>
      <c r="BV4" s="79"/>
      <c r="BW4" s="80"/>
      <c r="BX4" s="81"/>
      <c r="BY4" s="82"/>
      <c r="BZ4" s="79"/>
      <c r="CA4" s="80"/>
      <c r="CB4" s="81"/>
      <c r="CC4" s="82"/>
      <c r="CD4" s="79"/>
      <c r="CE4" s="80"/>
      <c r="CF4" s="81"/>
      <c r="CG4" s="82"/>
      <c r="CH4" s="79"/>
      <c r="CI4" s="80"/>
      <c r="CJ4" s="81"/>
      <c r="CK4" s="82"/>
      <c r="CL4" s="79"/>
      <c r="CM4" s="80"/>
      <c r="CN4" s="81"/>
      <c r="CO4" s="82"/>
      <c r="CP4" s="79"/>
      <c r="CQ4" s="80"/>
      <c r="CR4" s="81"/>
      <c r="CS4" s="82"/>
      <c r="CT4" s="83">
        <v>0.67</v>
      </c>
      <c r="CU4" s="84">
        <f>SUM(J4:CT4)</f>
        <v>12.17</v>
      </c>
      <c r="CV4" s="85"/>
    </row>
    <row r="5" spans="1:100" ht="15">
      <c r="A5" s="64" t="s">
        <v>47</v>
      </c>
      <c r="B5" s="65" t="s">
        <v>41</v>
      </c>
      <c r="C5" s="66" t="s">
        <v>46</v>
      </c>
      <c r="D5" s="66">
        <v>12</v>
      </c>
      <c r="E5" s="66">
        <v>12</v>
      </c>
      <c r="F5" s="67">
        <v>12</v>
      </c>
      <c r="G5" s="68" t="s">
        <v>43</v>
      </c>
      <c r="H5" s="68">
        <v>100</v>
      </c>
      <c r="I5" s="68"/>
      <c r="J5" s="69">
        <v>2</v>
      </c>
      <c r="K5" s="70">
        <v>1</v>
      </c>
      <c r="L5" s="71"/>
      <c r="M5" s="72"/>
      <c r="N5" s="73"/>
      <c r="O5" s="74"/>
      <c r="P5" s="75"/>
      <c r="Q5" s="76"/>
      <c r="R5" s="73"/>
      <c r="S5" s="75"/>
      <c r="T5" s="77"/>
      <c r="U5" s="76"/>
      <c r="V5" s="73"/>
      <c r="W5" s="75"/>
      <c r="X5" s="71"/>
      <c r="Y5" s="76"/>
      <c r="Z5" s="74"/>
      <c r="AA5" s="75"/>
      <c r="AB5" s="77"/>
      <c r="AC5" s="76"/>
      <c r="AD5" s="69"/>
      <c r="AE5" s="70"/>
      <c r="AF5" s="71"/>
      <c r="AG5" s="72"/>
      <c r="AH5" s="73">
        <v>2</v>
      </c>
      <c r="AI5" s="75">
        <v>2</v>
      </c>
      <c r="AJ5" s="71">
        <v>2</v>
      </c>
      <c r="AK5" s="76">
        <v>1</v>
      </c>
      <c r="AL5" s="73"/>
      <c r="AM5" s="75"/>
      <c r="AN5" s="77"/>
      <c r="AO5" s="76"/>
      <c r="AP5" s="73"/>
      <c r="AQ5" s="75"/>
      <c r="AR5" s="77"/>
      <c r="AS5" s="76"/>
      <c r="AT5" s="73"/>
      <c r="AU5" s="75"/>
      <c r="AV5" s="77"/>
      <c r="AW5" s="76"/>
      <c r="AX5" s="73"/>
      <c r="AY5" s="75"/>
      <c r="AZ5" s="77"/>
      <c r="BA5" s="76"/>
      <c r="BB5" s="73"/>
      <c r="BC5" s="75"/>
      <c r="BD5" s="77"/>
      <c r="BE5" s="76"/>
      <c r="BF5" s="73"/>
      <c r="BG5" s="75"/>
      <c r="BH5" s="77"/>
      <c r="BI5" s="76"/>
      <c r="BJ5" s="73"/>
      <c r="BK5" s="75"/>
      <c r="BL5" s="77"/>
      <c r="BM5" s="78"/>
      <c r="BN5" s="73"/>
      <c r="BO5" s="75"/>
      <c r="BP5" s="77"/>
      <c r="BQ5" s="78"/>
      <c r="BR5" s="73"/>
      <c r="BS5" s="75"/>
      <c r="BT5" s="77"/>
      <c r="BU5" s="76"/>
      <c r="BV5" s="79"/>
      <c r="BW5" s="80"/>
      <c r="BX5" s="81"/>
      <c r="BY5" s="82"/>
      <c r="BZ5" s="79"/>
      <c r="CA5" s="80"/>
      <c r="CB5" s="81"/>
      <c r="CC5" s="82"/>
      <c r="CD5" s="79"/>
      <c r="CE5" s="80"/>
      <c r="CF5" s="81"/>
      <c r="CG5" s="82"/>
      <c r="CH5" s="79"/>
      <c r="CI5" s="80"/>
      <c r="CJ5" s="81"/>
      <c r="CK5" s="82"/>
      <c r="CL5" s="79"/>
      <c r="CM5" s="80"/>
      <c r="CN5" s="81"/>
      <c r="CO5" s="82"/>
      <c r="CP5" s="79">
        <v>2</v>
      </c>
      <c r="CQ5" s="80"/>
      <c r="CR5" s="81"/>
      <c r="CS5" s="82"/>
      <c r="CT5" s="83">
        <v>0</v>
      </c>
      <c r="CU5" s="84">
        <f>SUM(J5:CT5)</f>
        <v>12</v>
      </c>
      <c r="CV5" s="85"/>
    </row>
    <row r="6" spans="1:100" ht="15">
      <c r="A6" s="64" t="s">
        <v>48</v>
      </c>
      <c r="B6" s="65" t="s">
        <v>41</v>
      </c>
      <c r="C6" s="66" t="s">
        <v>46</v>
      </c>
      <c r="D6" s="66">
        <v>12</v>
      </c>
      <c r="E6" s="66">
        <v>12</v>
      </c>
      <c r="F6" s="67">
        <v>12</v>
      </c>
      <c r="G6" s="68" t="s">
        <v>43</v>
      </c>
      <c r="H6" s="68">
        <v>100</v>
      </c>
      <c r="I6" s="68"/>
      <c r="J6" s="69">
        <v>2</v>
      </c>
      <c r="K6" s="70">
        <v>1</v>
      </c>
      <c r="L6"/>
      <c r="M6" s="72"/>
      <c r="N6" s="73"/>
      <c r="O6" s="74"/>
      <c r="P6" s="75"/>
      <c r="Q6" s="76"/>
      <c r="R6" s="73">
        <v>4</v>
      </c>
      <c r="S6" s="75">
        <v>2</v>
      </c>
      <c r="T6" s="77">
        <v>1</v>
      </c>
      <c r="U6" s="76">
        <v>1</v>
      </c>
      <c r="V6" s="73"/>
      <c r="W6" s="75"/>
      <c r="X6" s="71"/>
      <c r="Y6" s="76"/>
      <c r="Z6" s="74"/>
      <c r="AA6" s="75"/>
      <c r="AB6" s="77"/>
      <c r="AC6" s="76"/>
      <c r="AD6" s="69"/>
      <c r="AE6" s="70"/>
      <c r="AF6" s="71"/>
      <c r="AG6" s="72"/>
      <c r="AH6" s="73"/>
      <c r="AI6" s="75"/>
      <c r="AJ6" s="77"/>
      <c r="AK6" s="76"/>
      <c r="AL6" s="73"/>
      <c r="AM6" s="75"/>
      <c r="AN6" s="77"/>
      <c r="AO6" s="76"/>
      <c r="AP6" s="73"/>
      <c r="AQ6" s="75"/>
      <c r="AR6" s="77"/>
      <c r="AS6" s="76"/>
      <c r="AT6" s="73"/>
      <c r="AU6" s="75"/>
      <c r="AV6" s="77"/>
      <c r="AW6" s="76"/>
      <c r="AX6" s="73"/>
      <c r="AY6" s="75"/>
      <c r="AZ6" s="77"/>
      <c r="BA6" s="76"/>
      <c r="BB6" s="73"/>
      <c r="BC6" s="75"/>
      <c r="BD6" s="77"/>
      <c r="BE6" s="76"/>
      <c r="BF6" s="73"/>
      <c r="BG6" s="75"/>
      <c r="BH6" s="77"/>
      <c r="BI6" s="76"/>
      <c r="BJ6" s="73"/>
      <c r="BK6" s="75"/>
      <c r="BL6" s="77"/>
      <c r="BM6" s="78"/>
      <c r="BN6" s="73"/>
      <c r="BO6" s="75"/>
      <c r="BP6" s="77"/>
      <c r="BQ6" s="78"/>
      <c r="BR6" s="73"/>
      <c r="BS6" s="75"/>
      <c r="BT6" s="77"/>
      <c r="BU6" s="76"/>
      <c r="BV6" s="79"/>
      <c r="BW6" s="80"/>
      <c r="BX6" s="81"/>
      <c r="BY6" s="82"/>
      <c r="BZ6" s="79"/>
      <c r="CA6" s="80"/>
      <c r="CB6" s="81"/>
      <c r="CC6" s="82"/>
      <c r="CD6" s="79"/>
      <c r="CE6" s="80"/>
      <c r="CF6" s="81"/>
      <c r="CG6" s="82"/>
      <c r="CH6" s="79"/>
      <c r="CI6" s="80"/>
      <c r="CJ6" s="81"/>
      <c r="CK6" s="82"/>
      <c r="CL6" s="79"/>
      <c r="CM6" s="80"/>
      <c r="CN6" s="81"/>
      <c r="CO6" s="82"/>
      <c r="CP6" s="79"/>
      <c r="CQ6" s="80"/>
      <c r="CR6" s="81"/>
      <c r="CS6" s="82"/>
      <c r="CT6" s="83">
        <v>0.67</v>
      </c>
      <c r="CU6" s="84">
        <f>SUM(J6:CT6)</f>
        <v>11.67</v>
      </c>
      <c r="CV6" s="85"/>
    </row>
    <row r="7" spans="1:100" ht="15">
      <c r="A7" s="64" t="s">
        <v>49</v>
      </c>
      <c r="B7" s="65" t="s">
        <v>41</v>
      </c>
      <c r="C7" s="66" t="s">
        <v>46</v>
      </c>
      <c r="D7" s="66">
        <v>12</v>
      </c>
      <c r="E7" s="66">
        <v>12</v>
      </c>
      <c r="F7" s="67">
        <v>12</v>
      </c>
      <c r="G7" s="68" t="s">
        <v>43</v>
      </c>
      <c r="H7" s="68">
        <v>100</v>
      </c>
      <c r="I7" s="68"/>
      <c r="J7" s="69"/>
      <c r="K7" s="70"/>
      <c r="L7" s="71">
        <v>2</v>
      </c>
      <c r="M7" s="72"/>
      <c r="N7" s="69"/>
      <c r="O7" s="86"/>
      <c r="P7" s="70"/>
      <c r="Q7" s="72"/>
      <c r="R7" s="73"/>
      <c r="S7" s="75"/>
      <c r="T7" s="77"/>
      <c r="U7" s="76"/>
      <c r="V7" s="73"/>
      <c r="W7" s="75"/>
      <c r="X7" s="71"/>
      <c r="Y7" s="76"/>
      <c r="Z7" s="74"/>
      <c r="AA7" s="75"/>
      <c r="AB7" s="77"/>
      <c r="AC7" s="76"/>
      <c r="AD7" s="69"/>
      <c r="AE7" s="70"/>
      <c r="AF7" s="71">
        <v>1</v>
      </c>
      <c r="AG7" s="72"/>
      <c r="AH7" s="73">
        <v>2</v>
      </c>
      <c r="AI7" s="75">
        <v>2</v>
      </c>
      <c r="AJ7" s="77">
        <v>2</v>
      </c>
      <c r="AK7" s="76">
        <v>1</v>
      </c>
      <c r="AL7" s="73"/>
      <c r="AM7" s="75"/>
      <c r="AN7" s="77"/>
      <c r="AO7" s="76"/>
      <c r="AP7" s="73"/>
      <c r="AQ7" s="75"/>
      <c r="AR7" s="77"/>
      <c r="AS7" s="76"/>
      <c r="AT7" s="73"/>
      <c r="AU7" s="75"/>
      <c r="AV7" s="77"/>
      <c r="AW7" s="76"/>
      <c r="AX7" s="73"/>
      <c r="AY7" s="75"/>
      <c r="AZ7" s="77"/>
      <c r="BA7" s="76"/>
      <c r="BB7" s="73"/>
      <c r="BC7" s="75"/>
      <c r="BD7" s="77"/>
      <c r="BE7" s="76"/>
      <c r="BF7" s="73"/>
      <c r="BG7" s="75"/>
      <c r="BH7" s="77"/>
      <c r="BI7" s="76"/>
      <c r="BJ7" s="73"/>
      <c r="BK7" s="75"/>
      <c r="BL7" s="77"/>
      <c r="BM7" s="78"/>
      <c r="BN7" s="73"/>
      <c r="BO7" s="75"/>
      <c r="BP7" s="77"/>
      <c r="BQ7" s="78"/>
      <c r="BR7" s="73"/>
      <c r="BS7" s="75"/>
      <c r="BT7" s="77"/>
      <c r="BU7" s="76"/>
      <c r="BV7" s="79"/>
      <c r="BW7" s="80"/>
      <c r="BX7" s="81"/>
      <c r="BY7" s="82"/>
      <c r="BZ7" s="79"/>
      <c r="CA7" s="80"/>
      <c r="CB7" s="81"/>
      <c r="CC7" s="82"/>
      <c r="CD7" s="79"/>
      <c r="CE7" s="80"/>
      <c r="CF7" s="81"/>
      <c r="CG7" s="82"/>
      <c r="CH7" s="79"/>
      <c r="CI7" s="80"/>
      <c r="CJ7" s="81"/>
      <c r="CK7" s="82"/>
      <c r="CL7" s="79"/>
      <c r="CM7" s="80"/>
      <c r="CN7" s="81"/>
      <c r="CO7" s="82"/>
      <c r="CP7" s="79"/>
      <c r="CQ7" s="80"/>
      <c r="CR7" s="81"/>
      <c r="CS7" s="82"/>
      <c r="CT7" s="83">
        <v>3.33</v>
      </c>
      <c r="CU7" s="84">
        <f>SUM(J7:CT7)</f>
        <v>13.33</v>
      </c>
      <c r="CV7" s="85"/>
    </row>
    <row r="8" spans="1:100" ht="15">
      <c r="A8" s="64" t="s">
        <v>50</v>
      </c>
      <c r="B8" s="65" t="s">
        <v>41</v>
      </c>
      <c r="C8" s="66" t="s">
        <v>46</v>
      </c>
      <c r="D8" s="66">
        <v>10</v>
      </c>
      <c r="E8" s="66">
        <v>10</v>
      </c>
      <c r="F8" s="67">
        <v>10</v>
      </c>
      <c r="G8" s="68" t="s">
        <v>43</v>
      </c>
      <c r="H8" s="68">
        <v>100</v>
      </c>
      <c r="I8" s="68"/>
      <c r="J8" s="69"/>
      <c r="K8" s="70"/>
      <c r="L8" s="71"/>
      <c r="M8" s="72"/>
      <c r="N8" s="70"/>
      <c r="O8" s="70"/>
      <c r="P8" s="70"/>
      <c r="Q8" s="87"/>
      <c r="R8" s="73"/>
      <c r="S8" s="75"/>
      <c r="T8" s="77"/>
      <c r="U8" s="76"/>
      <c r="V8" s="73">
        <v>4</v>
      </c>
      <c r="W8" s="75"/>
      <c r="X8" s="71"/>
      <c r="Y8" s="76"/>
      <c r="Z8" s="74"/>
      <c r="AA8" s="75"/>
      <c r="AB8" s="77"/>
      <c r="AC8" s="76"/>
      <c r="AD8" s="69"/>
      <c r="AE8" s="70"/>
      <c r="AF8" s="71"/>
      <c r="AG8" s="72"/>
      <c r="AH8" s="73"/>
      <c r="AI8" s="75"/>
      <c r="AJ8" s="77"/>
      <c r="AK8" s="76"/>
      <c r="AL8" s="73">
        <v>0.5</v>
      </c>
      <c r="AM8" s="75"/>
      <c r="AN8" s="77"/>
      <c r="AO8" s="76"/>
      <c r="AP8" s="73"/>
      <c r="AQ8" s="75"/>
      <c r="AR8" s="77"/>
      <c r="AS8" s="76"/>
      <c r="AT8" s="73"/>
      <c r="AU8" s="75"/>
      <c r="AV8" s="77"/>
      <c r="AW8" s="76"/>
      <c r="AX8" s="73"/>
      <c r="AY8" s="75"/>
      <c r="AZ8" s="77"/>
      <c r="BA8" s="76"/>
      <c r="BB8" s="73"/>
      <c r="BC8" s="75"/>
      <c r="BD8" s="77"/>
      <c r="BE8" s="76"/>
      <c r="BF8" s="73"/>
      <c r="BG8" s="75"/>
      <c r="BH8" s="77"/>
      <c r="BI8" s="76"/>
      <c r="BJ8" s="73">
        <v>2</v>
      </c>
      <c r="BK8" s="75"/>
      <c r="BL8" s="77">
        <v>0.5</v>
      </c>
      <c r="BM8" s="76">
        <v>0.5</v>
      </c>
      <c r="BN8" s="73">
        <v>2</v>
      </c>
      <c r="BO8" s="75"/>
      <c r="BP8" s="77">
        <v>0.5</v>
      </c>
      <c r="BQ8" s="76">
        <v>0.5</v>
      </c>
      <c r="BR8" s="73"/>
      <c r="BS8" s="75"/>
      <c r="BT8" s="77"/>
      <c r="BU8" s="76"/>
      <c r="BV8" s="79"/>
      <c r="BW8" s="80"/>
      <c r="BX8" s="81"/>
      <c r="BY8" s="82"/>
      <c r="BZ8" s="79"/>
      <c r="CA8" s="80"/>
      <c r="CB8" s="81"/>
      <c r="CC8" s="82"/>
      <c r="CD8" s="79"/>
      <c r="CE8" s="80"/>
      <c r="CF8" s="81"/>
      <c r="CG8" s="82"/>
      <c r="CH8" s="79"/>
      <c r="CI8" s="80"/>
      <c r="CJ8" s="81"/>
      <c r="CK8" s="82"/>
      <c r="CL8" s="79"/>
      <c r="CM8" s="80"/>
      <c r="CN8" s="81"/>
      <c r="CO8" s="82"/>
      <c r="CP8" s="79"/>
      <c r="CQ8" s="80"/>
      <c r="CR8" s="81"/>
      <c r="CS8" s="82"/>
      <c r="CT8" s="83">
        <v>0</v>
      </c>
      <c r="CU8" s="84">
        <f>SUM(J8:CT8)</f>
        <v>10.5</v>
      </c>
      <c r="CV8" s="85"/>
    </row>
    <row r="9" spans="1:100" ht="15">
      <c r="A9" s="64" t="s">
        <v>51</v>
      </c>
      <c r="B9" s="65" t="s">
        <v>41</v>
      </c>
      <c r="C9" s="66" t="s">
        <v>46</v>
      </c>
      <c r="D9" s="66">
        <v>12</v>
      </c>
      <c r="E9" s="66">
        <v>12</v>
      </c>
      <c r="F9" s="88">
        <v>12</v>
      </c>
      <c r="G9" s="88" t="s">
        <v>43</v>
      </c>
      <c r="H9" s="89">
        <v>100</v>
      </c>
      <c r="I9" s="88"/>
      <c r="J9" s="69"/>
      <c r="K9" s="70"/>
      <c r="L9" s="71"/>
      <c r="M9" s="72"/>
      <c r="N9" s="69">
        <v>1.5</v>
      </c>
      <c r="O9" s="86">
        <v>0.5</v>
      </c>
      <c r="P9" s="70"/>
      <c r="Q9" s="72">
        <v>1</v>
      </c>
      <c r="R9" s="73"/>
      <c r="S9" s="75"/>
      <c r="T9" s="77"/>
      <c r="U9" s="76"/>
      <c r="V9" s="73"/>
      <c r="W9" s="75"/>
      <c r="X9" s="71"/>
      <c r="Y9" s="76"/>
      <c r="Z9" s="74"/>
      <c r="AA9" s="75"/>
      <c r="AB9" s="77"/>
      <c r="AC9" s="76"/>
      <c r="AD9" s="69">
        <v>1.5</v>
      </c>
      <c r="AE9" s="70">
        <v>1</v>
      </c>
      <c r="AF9" s="71">
        <v>2</v>
      </c>
      <c r="AG9" s="72">
        <v>1</v>
      </c>
      <c r="AH9" s="73"/>
      <c r="AI9" s="75"/>
      <c r="AJ9" s="77"/>
      <c r="AK9" s="76"/>
      <c r="AL9" s="73"/>
      <c r="AM9" s="75"/>
      <c r="AN9" s="77"/>
      <c r="AO9" s="76"/>
      <c r="AP9" s="73"/>
      <c r="AQ9" s="75"/>
      <c r="AR9" s="77"/>
      <c r="AS9" s="76"/>
      <c r="AT9" s="73"/>
      <c r="AU9" s="75"/>
      <c r="AV9" s="77"/>
      <c r="AW9" s="76"/>
      <c r="AX9" s="73"/>
      <c r="AY9" s="75"/>
      <c r="AZ9" s="77"/>
      <c r="BA9" s="76"/>
      <c r="BB9" s="73"/>
      <c r="BC9" s="75"/>
      <c r="BD9" s="77"/>
      <c r="BE9" s="76"/>
      <c r="BF9" s="73"/>
      <c r="BG9" s="75"/>
      <c r="BH9" s="77">
        <v>1</v>
      </c>
      <c r="BI9" s="76">
        <v>1</v>
      </c>
      <c r="BJ9" s="73"/>
      <c r="BK9" s="75"/>
      <c r="BL9" s="77"/>
      <c r="BM9" s="78"/>
      <c r="BN9" s="73"/>
      <c r="BO9" s="75"/>
      <c r="BP9" s="77"/>
      <c r="BQ9" s="78"/>
      <c r="BR9" s="73"/>
      <c r="BS9" s="75"/>
      <c r="BT9" s="77"/>
      <c r="BU9" s="76"/>
      <c r="BV9" s="79"/>
      <c r="BW9" s="80"/>
      <c r="BX9" s="81"/>
      <c r="BY9" s="82"/>
      <c r="BZ9" s="79"/>
      <c r="CA9" s="80"/>
      <c r="CB9" s="81"/>
      <c r="CC9" s="82"/>
      <c r="CD9" s="79"/>
      <c r="CE9" s="80"/>
      <c r="CF9" s="81"/>
      <c r="CG9" s="82"/>
      <c r="CH9" s="79">
        <v>2</v>
      </c>
      <c r="CI9" s="80"/>
      <c r="CJ9" s="81"/>
      <c r="CK9" s="82">
        <v>0.5</v>
      </c>
      <c r="CL9" s="79"/>
      <c r="CM9" s="80"/>
      <c r="CN9" s="81"/>
      <c r="CO9" s="82"/>
      <c r="CP9" s="79"/>
      <c r="CQ9" s="80"/>
      <c r="CR9" s="81"/>
      <c r="CS9" s="82"/>
      <c r="CT9" s="83">
        <v>1.33</v>
      </c>
      <c r="CU9" s="84">
        <f>SUM(J9:CT9)</f>
        <v>14.33</v>
      </c>
      <c r="CV9" s="85"/>
    </row>
    <row r="10" spans="1:99" ht="15">
      <c r="A10" s="90" t="s">
        <v>52</v>
      </c>
      <c r="B10" s="88"/>
      <c r="C10" s="88"/>
      <c r="D10" s="88"/>
      <c r="E10" s="88"/>
      <c r="F10" s="88">
        <f>SUM(F3:F9)</f>
        <v>82</v>
      </c>
      <c r="G10" s="89"/>
      <c r="H10" s="89"/>
      <c r="I10" s="89"/>
      <c r="J10" s="69"/>
      <c r="K10" s="70"/>
      <c r="L10" s="71"/>
      <c r="M10" s="72"/>
      <c r="N10" s="69"/>
      <c r="O10" s="86"/>
      <c r="P10" s="70"/>
      <c r="Q10" s="72"/>
      <c r="R10" s="73"/>
      <c r="S10" s="75"/>
      <c r="T10" s="77"/>
      <c r="U10" s="76"/>
      <c r="V10" s="73"/>
      <c r="W10" s="75"/>
      <c r="X10" s="71"/>
      <c r="Y10" s="76"/>
      <c r="Z10" s="74"/>
      <c r="AA10" s="75"/>
      <c r="AB10" s="77"/>
      <c r="AC10" s="76"/>
      <c r="AD10" s="69"/>
      <c r="AE10" s="70"/>
      <c r="AF10" s="71"/>
      <c r="AG10" s="72"/>
      <c r="AH10" s="73"/>
      <c r="AI10" s="75"/>
      <c r="AJ10" s="77"/>
      <c r="AK10" s="76"/>
      <c r="AL10" s="73"/>
      <c r="AM10" s="75"/>
      <c r="AN10" s="77"/>
      <c r="AO10" s="76"/>
      <c r="AP10" s="73"/>
      <c r="AQ10" s="75"/>
      <c r="AR10" s="77"/>
      <c r="AS10" s="76"/>
      <c r="AT10" s="73"/>
      <c r="AU10" s="75"/>
      <c r="AV10" s="77"/>
      <c r="AW10" s="76"/>
      <c r="AX10" s="73"/>
      <c r="AY10" s="75"/>
      <c r="AZ10" s="77"/>
      <c r="BA10" s="76"/>
      <c r="BB10" s="73"/>
      <c r="BC10" s="75"/>
      <c r="BD10" s="77"/>
      <c r="BE10" s="76"/>
      <c r="BF10" s="73"/>
      <c r="BG10" s="75"/>
      <c r="BH10" s="77"/>
      <c r="BI10" s="76"/>
      <c r="BJ10" s="73"/>
      <c r="BK10" s="75"/>
      <c r="BL10" s="77"/>
      <c r="BM10" s="78"/>
      <c r="BN10" s="73"/>
      <c r="BO10" s="75"/>
      <c r="BP10" s="77"/>
      <c r="BQ10" s="78"/>
      <c r="BR10" s="73"/>
      <c r="BS10" s="75"/>
      <c r="BT10" s="77"/>
      <c r="BU10" s="76"/>
      <c r="BV10" s="79"/>
      <c r="BW10" s="80"/>
      <c r="BX10" s="81"/>
      <c r="BY10" s="82"/>
      <c r="BZ10" s="79"/>
      <c r="CA10" s="80"/>
      <c r="CB10" s="81"/>
      <c r="CC10" s="82"/>
      <c r="CD10" s="79"/>
      <c r="CE10" s="80"/>
      <c r="CF10" s="81"/>
      <c r="CG10" s="82"/>
      <c r="CH10" s="79"/>
      <c r="CI10" s="80"/>
      <c r="CJ10" s="81"/>
      <c r="CK10" s="82"/>
      <c r="CL10" s="79"/>
      <c r="CM10" s="80"/>
      <c r="CN10" s="81"/>
      <c r="CO10" s="82"/>
      <c r="CP10" s="79"/>
      <c r="CQ10" s="80"/>
      <c r="CR10" s="81"/>
      <c r="CS10" s="82"/>
      <c r="CT10" s="84"/>
      <c r="CU10" s="84"/>
    </row>
    <row r="11" spans="1:100" ht="15">
      <c r="A11" s="91" t="s">
        <v>53</v>
      </c>
      <c r="B11" s="65" t="s">
        <v>41</v>
      </c>
      <c r="C11" s="66" t="s">
        <v>54</v>
      </c>
      <c r="D11" s="66">
        <v>0</v>
      </c>
      <c r="E11" s="66">
        <v>0</v>
      </c>
      <c r="F11" s="92">
        <v>0</v>
      </c>
      <c r="G11" s="93" t="s">
        <v>43</v>
      </c>
      <c r="H11" s="93">
        <v>100</v>
      </c>
      <c r="I11" s="93"/>
      <c r="J11" s="69"/>
      <c r="K11" s="70"/>
      <c r="L11" s="71"/>
      <c r="M11" s="72"/>
      <c r="N11" s="69"/>
      <c r="O11" s="86"/>
      <c r="P11" s="70"/>
      <c r="Q11" s="72"/>
      <c r="R11" s="73"/>
      <c r="S11" s="75"/>
      <c r="T11" s="77"/>
      <c r="U11" s="76"/>
      <c r="V11" s="73"/>
      <c r="W11" s="75"/>
      <c r="X11"/>
      <c r="Y11" s="76"/>
      <c r="Z11" s="74"/>
      <c r="AA11" s="75"/>
      <c r="AB11" s="77"/>
      <c r="AC11" s="76"/>
      <c r="AD11" s="69"/>
      <c r="AE11" s="70"/>
      <c r="AF11" s="71"/>
      <c r="AG11" s="72"/>
      <c r="AH11" s="73"/>
      <c r="AI11" s="75"/>
      <c r="AJ11" s="77"/>
      <c r="AK11" s="76"/>
      <c r="AL11" s="73"/>
      <c r="AM11" s="75"/>
      <c r="AN11" s="77"/>
      <c r="AO11" s="76"/>
      <c r="AP11" s="73"/>
      <c r="AQ11" s="75"/>
      <c r="AR11" s="77"/>
      <c r="AS11" s="76"/>
      <c r="AT11" s="73"/>
      <c r="AU11" s="75"/>
      <c r="AV11" s="77"/>
      <c r="AW11" s="76"/>
      <c r="AX11" s="73"/>
      <c r="AY11" s="75"/>
      <c r="AZ11" s="77"/>
      <c r="BA11" s="76"/>
      <c r="BB11" s="73"/>
      <c r="BC11" s="75"/>
      <c r="BD11" s="77"/>
      <c r="BE11" s="76"/>
      <c r="BF11" s="73"/>
      <c r="BG11" s="75"/>
      <c r="BH11" s="77"/>
      <c r="BI11" s="76"/>
      <c r="BJ11" s="73"/>
      <c r="BK11" s="75"/>
      <c r="BL11" s="77"/>
      <c r="BM11" s="78"/>
      <c r="BN11" s="73"/>
      <c r="BO11" s="75"/>
      <c r="BP11" s="77"/>
      <c r="BQ11" s="78"/>
      <c r="BR11" s="73"/>
      <c r="BS11" s="75"/>
      <c r="BT11" s="77"/>
      <c r="BU11" s="76"/>
      <c r="BV11" s="79"/>
      <c r="BW11" s="80"/>
      <c r="BX11" s="81"/>
      <c r="BY11" s="82"/>
      <c r="BZ11" s="79"/>
      <c r="CA11" s="80"/>
      <c r="CB11" s="81"/>
      <c r="CC11" s="82"/>
      <c r="CD11" s="79"/>
      <c r="CE11" s="80"/>
      <c r="CF11" s="81"/>
      <c r="CG11" s="82"/>
      <c r="CH11" s="79"/>
      <c r="CI11" s="80"/>
      <c r="CJ11" s="81"/>
      <c r="CK11" s="82"/>
      <c r="CL11" s="79"/>
      <c r="CM11" s="80"/>
      <c r="CN11" s="81"/>
      <c r="CO11" s="82"/>
      <c r="CP11" s="79"/>
      <c r="CQ11" s="80"/>
      <c r="CR11" s="81"/>
      <c r="CS11" s="82"/>
      <c r="CT11" s="83">
        <v>0</v>
      </c>
      <c r="CU11" s="84">
        <f>SUM(J11:CT11)</f>
        <v>0</v>
      </c>
      <c r="CV11" s="85"/>
    </row>
    <row r="12" spans="1:100" ht="15">
      <c r="A12" s="94" t="s">
        <v>55</v>
      </c>
      <c r="B12" s="65" t="s">
        <v>41</v>
      </c>
      <c r="C12" s="66" t="s">
        <v>56</v>
      </c>
      <c r="D12" s="66">
        <v>8</v>
      </c>
      <c r="E12" s="66">
        <v>8</v>
      </c>
      <c r="F12" s="92">
        <v>1</v>
      </c>
      <c r="G12" s="93" t="s">
        <v>57</v>
      </c>
      <c r="H12" s="93">
        <v>12.5</v>
      </c>
      <c r="I12" s="93" t="s">
        <v>58</v>
      </c>
      <c r="J12" s="69"/>
      <c r="K12" s="70"/>
      <c r="L12" s="71"/>
      <c r="M12" s="72"/>
      <c r="N12" s="69"/>
      <c r="O12" s="86"/>
      <c r="P12" s="70"/>
      <c r="Q12" s="72"/>
      <c r="R12" s="73"/>
      <c r="S12" s="75"/>
      <c r="T12" s="77"/>
      <c r="U12" s="76"/>
      <c r="V12" s="73"/>
      <c r="W12" s="75"/>
      <c r="X12" s="71"/>
      <c r="Y12" s="76"/>
      <c r="Z12" s="74"/>
      <c r="AA12" s="75"/>
      <c r="AB12" s="77"/>
      <c r="AC12" s="76"/>
      <c r="AD12" s="69"/>
      <c r="AE12" s="70"/>
      <c r="AF12" s="71"/>
      <c r="AG12" s="72"/>
      <c r="AH12" s="73"/>
      <c r="AI12" s="75"/>
      <c r="AJ12" s="77"/>
      <c r="AK12" s="76"/>
      <c r="AL12" s="73"/>
      <c r="AM12" s="75"/>
      <c r="AN12" s="77"/>
      <c r="AO12" s="76"/>
      <c r="AP12" s="73"/>
      <c r="AQ12" s="75"/>
      <c r="AR12" s="77"/>
      <c r="AS12" s="76"/>
      <c r="AT12" s="73"/>
      <c r="AU12" s="75"/>
      <c r="AV12" s="77"/>
      <c r="AW12" s="76"/>
      <c r="AX12" s="73">
        <v>1</v>
      </c>
      <c r="AY12" s="75"/>
      <c r="AZ12" s="77">
        <v>0.4</v>
      </c>
      <c r="BA12" s="76">
        <v>0.34</v>
      </c>
      <c r="BB12" s="73"/>
      <c r="BC12" s="75"/>
      <c r="BD12" s="77"/>
      <c r="BE12" s="76"/>
      <c r="BF12" s="73"/>
      <c r="BG12" s="75"/>
      <c r="BH12" s="77"/>
      <c r="BI12" s="76"/>
      <c r="BJ12" s="73"/>
      <c r="BK12" s="75"/>
      <c r="BL12" s="77"/>
      <c r="BM12" s="78"/>
      <c r="BN12" s="73"/>
      <c r="BO12" s="75"/>
      <c r="BP12" s="77"/>
      <c r="BQ12" s="78"/>
      <c r="BR12" s="73"/>
      <c r="BS12" s="75"/>
      <c r="BT12" s="77"/>
      <c r="BU12" s="76"/>
      <c r="BV12" s="79"/>
      <c r="BW12" s="80"/>
      <c r="BX12" s="81"/>
      <c r="BY12" s="82"/>
      <c r="BZ12" s="79"/>
      <c r="CA12" s="80"/>
      <c r="CB12" s="81"/>
      <c r="CC12" s="82"/>
      <c r="CD12" s="79"/>
      <c r="CE12" s="80"/>
      <c r="CF12" s="81"/>
      <c r="CG12" s="82"/>
      <c r="CH12" s="79"/>
      <c r="CI12" s="80"/>
      <c r="CJ12" s="81"/>
      <c r="CK12" s="82"/>
      <c r="CL12" s="79"/>
      <c r="CM12" s="80"/>
      <c r="CN12" s="81"/>
      <c r="CO12" s="82"/>
      <c r="CP12" s="79"/>
      <c r="CQ12" s="80"/>
      <c r="CR12" s="81"/>
      <c r="CS12" s="82"/>
      <c r="CT12" s="95">
        <v>0.67</v>
      </c>
      <c r="CU12" s="84">
        <f>SUM(J12:CT12)</f>
        <v>2.41</v>
      </c>
      <c r="CV12" s="85"/>
    </row>
    <row r="13" spans="1:100" ht="15">
      <c r="A13" s="96" t="s">
        <v>59</v>
      </c>
      <c r="B13" s="65" t="s">
        <v>41</v>
      </c>
      <c r="C13" s="66" t="s">
        <v>60</v>
      </c>
      <c r="D13" s="66">
        <v>8</v>
      </c>
      <c r="E13" s="66">
        <v>8</v>
      </c>
      <c r="F13" s="92">
        <v>8</v>
      </c>
      <c r="G13" s="93" t="s">
        <v>43</v>
      </c>
      <c r="H13" s="93">
        <v>100</v>
      </c>
      <c r="I13" s="93"/>
      <c r="J13" s="69"/>
      <c r="K13" s="70"/>
      <c r="L13" s="71"/>
      <c r="M13" s="72"/>
      <c r="N13" s="69"/>
      <c r="O13" s="86"/>
      <c r="P13" s="70"/>
      <c r="Q13" s="72"/>
      <c r="R13" s="73"/>
      <c r="S13" s="75"/>
      <c r="T13" s="77"/>
      <c r="U13" s="76"/>
      <c r="V13" s="73"/>
      <c r="W13" s="75">
        <v>2</v>
      </c>
      <c r="X13" s="71">
        <v>5</v>
      </c>
      <c r="Y13" s="76"/>
      <c r="Z13" s="74"/>
      <c r="AA13" s="75"/>
      <c r="AB13" s="77"/>
      <c r="AC13" s="76"/>
      <c r="AD13" s="69"/>
      <c r="AE13" s="70"/>
      <c r="AF13" s="71"/>
      <c r="AG13" s="72"/>
      <c r="AH13" s="73"/>
      <c r="AI13" s="75"/>
      <c r="AJ13" s="77"/>
      <c r="AK13" s="76"/>
      <c r="AL13" s="73"/>
      <c r="AM13" s="75"/>
      <c r="AN13" s="77"/>
      <c r="AO13" s="76"/>
      <c r="AP13" s="73"/>
      <c r="AQ13" s="75"/>
      <c r="AR13" s="77"/>
      <c r="AS13" s="76"/>
      <c r="AT13" s="73"/>
      <c r="AU13" s="75"/>
      <c r="AV13" s="77"/>
      <c r="AW13" s="76"/>
      <c r="AX13" s="73"/>
      <c r="AY13" s="75"/>
      <c r="AZ13" s="77"/>
      <c r="BA13" s="76"/>
      <c r="BB13" s="73"/>
      <c r="BC13" s="75"/>
      <c r="BD13" s="77"/>
      <c r="BE13" s="76"/>
      <c r="BF13" s="73"/>
      <c r="BG13" s="75"/>
      <c r="BH13" s="77"/>
      <c r="BI13" s="76"/>
      <c r="BJ13" s="73"/>
      <c r="BK13" s="75"/>
      <c r="BL13" s="77"/>
      <c r="BM13" s="78"/>
      <c r="BN13" s="73"/>
      <c r="BO13" s="75"/>
      <c r="BP13" s="77"/>
      <c r="BQ13" s="78"/>
      <c r="BR13" s="73"/>
      <c r="BS13" s="75"/>
      <c r="BT13" s="77"/>
      <c r="BU13" s="76"/>
      <c r="BV13" s="79"/>
      <c r="BW13" s="80"/>
      <c r="BX13" s="81"/>
      <c r="BY13" s="82"/>
      <c r="BZ13" s="79"/>
      <c r="CA13" s="80"/>
      <c r="CB13" s="81"/>
      <c r="CC13" s="82"/>
      <c r="CD13" s="79"/>
      <c r="CE13" s="80"/>
      <c r="CF13" s="81"/>
      <c r="CG13" s="82"/>
      <c r="CH13" s="79"/>
      <c r="CI13" s="80"/>
      <c r="CJ13" s="81"/>
      <c r="CK13" s="82"/>
      <c r="CL13" s="79"/>
      <c r="CM13" s="80"/>
      <c r="CN13" s="81"/>
      <c r="CO13" s="82"/>
      <c r="CP13" s="79"/>
      <c r="CQ13" s="80"/>
      <c r="CR13" s="81"/>
      <c r="CS13" s="82"/>
      <c r="CT13" s="95">
        <v>0</v>
      </c>
      <c r="CU13" s="84">
        <f>SUM(J13:CT13)</f>
        <v>7</v>
      </c>
      <c r="CV13" s="85"/>
    </row>
    <row r="14" spans="1:100" ht="15">
      <c r="A14" s="96" t="s">
        <v>61</v>
      </c>
      <c r="B14" s="65" t="s">
        <v>41</v>
      </c>
      <c r="C14" s="66" t="s">
        <v>54</v>
      </c>
      <c r="D14" s="66">
        <v>6</v>
      </c>
      <c r="E14" s="66">
        <v>6</v>
      </c>
      <c r="F14" s="92">
        <v>6</v>
      </c>
      <c r="G14" s="93" t="s">
        <v>43</v>
      </c>
      <c r="H14" s="93">
        <v>100</v>
      </c>
      <c r="I14" s="93"/>
      <c r="J14" s="69"/>
      <c r="K14" s="70"/>
      <c r="L14" s="71">
        <v>2</v>
      </c>
      <c r="M14" s="72"/>
      <c r="N14" s="69"/>
      <c r="O14" s="86"/>
      <c r="P14" s="70">
        <v>2</v>
      </c>
      <c r="Q14" s="72"/>
      <c r="R14" s="73"/>
      <c r="S14" s="75"/>
      <c r="T14" s="77"/>
      <c r="U14" s="76"/>
      <c r="V14" s="73"/>
      <c r="W14" s="75"/>
      <c r="X14" s="77"/>
      <c r="Y14" s="76"/>
      <c r="Z14" s="74"/>
      <c r="AA14" s="75"/>
      <c r="AB14" s="77"/>
      <c r="AC14" s="76"/>
      <c r="AD14" s="69"/>
      <c r="AE14" s="70"/>
      <c r="AF14" s="71">
        <v>2</v>
      </c>
      <c r="AG14" s="72"/>
      <c r="AH14" s="73"/>
      <c r="AI14" s="75"/>
      <c r="AJ14" s="77"/>
      <c r="AK14" s="76"/>
      <c r="AL14" s="73"/>
      <c r="AM14" s="75"/>
      <c r="AN14" s="77"/>
      <c r="AO14" s="76"/>
      <c r="AP14" s="73"/>
      <c r="AQ14" s="75"/>
      <c r="AR14" s="77"/>
      <c r="AS14" s="76"/>
      <c r="AT14" s="73"/>
      <c r="AU14" s="75"/>
      <c r="AV14" s="77"/>
      <c r="AW14" s="76"/>
      <c r="AX14" s="73"/>
      <c r="AY14" s="75"/>
      <c r="AZ14" s="77"/>
      <c r="BA14" s="76"/>
      <c r="BB14" s="73"/>
      <c r="BC14" s="75"/>
      <c r="BD14" s="77"/>
      <c r="BE14" s="76"/>
      <c r="BF14" s="73"/>
      <c r="BG14" s="75"/>
      <c r="BH14" s="77"/>
      <c r="BI14" s="76"/>
      <c r="BJ14" s="73"/>
      <c r="BK14" s="75"/>
      <c r="BL14" s="77"/>
      <c r="BM14" s="78"/>
      <c r="BN14" s="73"/>
      <c r="BO14" s="75"/>
      <c r="BP14" s="77"/>
      <c r="BQ14" s="78"/>
      <c r="BR14" s="73"/>
      <c r="BS14" s="75"/>
      <c r="BT14" s="77"/>
      <c r="BU14" s="76"/>
      <c r="BV14" s="79"/>
      <c r="BW14" s="80"/>
      <c r="BX14" s="81"/>
      <c r="BY14" s="82"/>
      <c r="BZ14" s="79"/>
      <c r="CA14" s="80"/>
      <c r="CB14" s="81"/>
      <c r="CC14" s="82"/>
      <c r="CD14" s="79"/>
      <c r="CE14" s="80"/>
      <c r="CF14" s="81"/>
      <c r="CG14" s="82"/>
      <c r="CH14" s="79"/>
      <c r="CI14" s="80"/>
      <c r="CJ14" s="81"/>
      <c r="CK14" s="82"/>
      <c r="CL14" s="79"/>
      <c r="CM14" s="80"/>
      <c r="CN14" s="81"/>
      <c r="CO14" s="82"/>
      <c r="CP14" s="79"/>
      <c r="CQ14" s="80"/>
      <c r="CR14" s="81"/>
      <c r="CS14" s="82"/>
      <c r="CT14" s="95">
        <v>0</v>
      </c>
      <c r="CU14" s="84">
        <f>SUM(J14:CT14)</f>
        <v>6</v>
      </c>
      <c r="CV14" s="85"/>
    </row>
    <row r="15" spans="1:100" ht="15">
      <c r="A15" s="97" t="s">
        <v>62</v>
      </c>
      <c r="B15" s="65" t="s">
        <v>41</v>
      </c>
      <c r="C15" s="66" t="s">
        <v>63</v>
      </c>
      <c r="D15" s="66">
        <v>6</v>
      </c>
      <c r="E15" s="66">
        <v>4</v>
      </c>
      <c r="F15" s="98">
        <v>4</v>
      </c>
      <c r="G15" s="99" t="s">
        <v>43</v>
      </c>
      <c r="H15" s="99">
        <v>100</v>
      </c>
      <c r="I15" s="99" t="s">
        <v>64</v>
      </c>
      <c r="J15" s="69"/>
      <c r="K15" s="70"/>
      <c r="L15" s="71"/>
      <c r="M15" s="72"/>
      <c r="N15" s="69">
        <v>1.5</v>
      </c>
      <c r="O15" s="86">
        <v>0.5</v>
      </c>
      <c r="P15" s="70"/>
      <c r="Q15" s="72"/>
      <c r="R15" s="73"/>
      <c r="S15" s="75"/>
      <c r="T15" s="77"/>
      <c r="U15" s="76"/>
      <c r="V15" s="73"/>
      <c r="W15" s="75"/>
      <c r="X15" s="71">
        <v>4</v>
      </c>
      <c r="Y15" s="76"/>
      <c r="Z15" s="74"/>
      <c r="AA15" s="75"/>
      <c r="AB15" s="77"/>
      <c r="AC15" s="76"/>
      <c r="AD15" s="69"/>
      <c r="AE15" s="70"/>
      <c r="AF15" s="71"/>
      <c r="AG15" s="72"/>
      <c r="AH15" s="73"/>
      <c r="AI15" s="75"/>
      <c r="AJ15" s="77"/>
      <c r="AK15" s="76"/>
      <c r="AL15" s="73"/>
      <c r="AM15" s="75"/>
      <c r="AN15" s="77"/>
      <c r="AO15" s="76"/>
      <c r="AP15" s="73"/>
      <c r="AQ15" s="75"/>
      <c r="AR15" s="77"/>
      <c r="AS15" s="76"/>
      <c r="AT15" s="73"/>
      <c r="AU15" s="75"/>
      <c r="AV15" s="77"/>
      <c r="AW15" s="76"/>
      <c r="AX15" s="73"/>
      <c r="AY15" s="75"/>
      <c r="AZ15" s="77"/>
      <c r="BA15" s="76"/>
      <c r="BB15" s="73"/>
      <c r="BC15" s="75"/>
      <c r="BD15" s="77"/>
      <c r="BE15" s="76"/>
      <c r="BF15" s="73"/>
      <c r="BG15" s="75"/>
      <c r="BH15" s="77"/>
      <c r="BI15" s="76"/>
      <c r="BJ15" s="73"/>
      <c r="BK15" s="75"/>
      <c r="BL15" s="77"/>
      <c r="BM15" s="78"/>
      <c r="BN15" s="73"/>
      <c r="BO15" s="75"/>
      <c r="BP15" s="77"/>
      <c r="BQ15" s="78"/>
      <c r="BR15" s="73"/>
      <c r="BS15" s="75"/>
      <c r="BT15" s="77"/>
      <c r="BU15" s="76"/>
      <c r="BV15" s="79"/>
      <c r="BW15" s="80"/>
      <c r="BX15" s="81"/>
      <c r="BY15" s="82"/>
      <c r="BZ15" s="79"/>
      <c r="CA15" s="80"/>
      <c r="CB15" s="81"/>
      <c r="CC15" s="82"/>
      <c r="CD15" s="79"/>
      <c r="CE15" s="80"/>
      <c r="CF15" s="81"/>
      <c r="CG15" s="82"/>
      <c r="CH15" s="79"/>
      <c r="CI15" s="80"/>
      <c r="CJ15" s="81"/>
      <c r="CK15" s="82"/>
      <c r="CL15" s="79"/>
      <c r="CM15" s="80"/>
      <c r="CN15" s="81"/>
      <c r="CO15" s="82"/>
      <c r="CP15" s="79"/>
      <c r="CQ15" s="80"/>
      <c r="CR15" s="81"/>
      <c r="CS15" s="82"/>
      <c r="CT15" s="95">
        <v>2</v>
      </c>
      <c r="CU15" s="84">
        <f>SUM(J15:CT15)</f>
        <v>8</v>
      </c>
      <c r="CV15" s="85"/>
    </row>
    <row r="16" spans="1:100" ht="15">
      <c r="A16" s="96" t="s">
        <v>65</v>
      </c>
      <c r="B16" s="65" t="s">
        <v>41</v>
      </c>
      <c r="C16" s="66" t="s">
        <v>56</v>
      </c>
      <c r="D16" s="66">
        <v>8</v>
      </c>
      <c r="E16" s="66">
        <v>8</v>
      </c>
      <c r="F16" s="92">
        <v>0.75</v>
      </c>
      <c r="G16" s="93" t="s">
        <v>57</v>
      </c>
      <c r="H16" s="93">
        <v>9.375</v>
      </c>
      <c r="I16" s="93" t="s">
        <v>58</v>
      </c>
      <c r="J16" s="69"/>
      <c r="K16" s="70"/>
      <c r="L16" s="71"/>
      <c r="M16" s="72"/>
      <c r="N16" s="69"/>
      <c r="O16" s="86"/>
      <c r="P16" s="70"/>
      <c r="Q16" s="72"/>
      <c r="R16" s="73"/>
      <c r="S16" s="75"/>
      <c r="T16" s="77"/>
      <c r="U16" s="76"/>
      <c r="V16" s="73"/>
      <c r="W16" s="75"/>
      <c r="X16" s="77"/>
      <c r="Y16" s="76"/>
      <c r="Z16" s="74"/>
      <c r="AA16" s="75"/>
      <c r="AB16" s="77"/>
      <c r="AC16" s="76"/>
      <c r="AD16" s="69"/>
      <c r="AE16" s="70"/>
      <c r="AF16" s="71"/>
      <c r="AG16" s="72"/>
      <c r="AH16" s="73"/>
      <c r="AI16" s="75"/>
      <c r="AJ16" s="77"/>
      <c r="AK16" s="76"/>
      <c r="AL16" s="73"/>
      <c r="AM16" s="75"/>
      <c r="AN16" s="77"/>
      <c r="AO16" s="76"/>
      <c r="AP16" s="73"/>
      <c r="AQ16" s="75"/>
      <c r="AR16" s="77"/>
      <c r="AS16" s="76"/>
      <c r="AT16" s="73"/>
      <c r="AU16" s="75"/>
      <c r="AV16" s="77"/>
      <c r="AW16" s="76"/>
      <c r="AX16" s="73"/>
      <c r="AY16" s="75"/>
      <c r="AZ16" s="77">
        <v>0.6000000000000001</v>
      </c>
      <c r="BA16" s="76">
        <v>0.33</v>
      </c>
      <c r="BB16" s="73"/>
      <c r="BC16" s="75"/>
      <c r="BD16" s="77"/>
      <c r="BE16" s="76"/>
      <c r="BF16" s="73"/>
      <c r="BG16" s="75"/>
      <c r="BH16" s="77"/>
      <c r="BI16" s="76"/>
      <c r="BJ16" s="73"/>
      <c r="BK16" s="75"/>
      <c r="BL16" s="77"/>
      <c r="BM16" s="78"/>
      <c r="BN16" s="73"/>
      <c r="BO16" s="75"/>
      <c r="BP16" s="77"/>
      <c r="BQ16" s="78"/>
      <c r="BR16" s="73"/>
      <c r="BS16" s="75"/>
      <c r="BT16" s="77"/>
      <c r="BU16" s="76"/>
      <c r="BV16" s="79"/>
      <c r="BW16" s="80"/>
      <c r="BX16" s="81"/>
      <c r="BY16" s="82"/>
      <c r="BZ16" s="79"/>
      <c r="CA16" s="80"/>
      <c r="CB16" s="81"/>
      <c r="CC16" s="82"/>
      <c r="CD16" s="79"/>
      <c r="CE16" s="80"/>
      <c r="CF16" s="81"/>
      <c r="CG16" s="82"/>
      <c r="CH16" s="79"/>
      <c r="CI16" s="80"/>
      <c r="CJ16" s="81"/>
      <c r="CK16" s="82"/>
      <c r="CL16" s="79"/>
      <c r="CM16" s="80"/>
      <c r="CN16" s="81"/>
      <c r="CO16" s="82"/>
      <c r="CP16" s="79"/>
      <c r="CQ16" s="80"/>
      <c r="CR16" s="81"/>
      <c r="CS16" s="82"/>
      <c r="CT16" s="95">
        <v>0</v>
      </c>
      <c r="CU16" s="84">
        <f>SUM(J16:CT16)</f>
        <v>0.9300000000000002</v>
      </c>
      <c r="CV16" s="85"/>
    </row>
    <row r="17" spans="1:100" ht="15">
      <c r="A17" s="96" t="s">
        <v>66</v>
      </c>
      <c r="B17" s="100" t="s">
        <v>41</v>
      </c>
      <c r="C17" s="66" t="s">
        <v>67</v>
      </c>
      <c r="D17" s="66">
        <v>6</v>
      </c>
      <c r="E17" s="66">
        <v>6</v>
      </c>
      <c r="F17" s="88">
        <v>6</v>
      </c>
      <c r="G17" s="89" t="s">
        <v>43</v>
      </c>
      <c r="H17" s="89">
        <v>100</v>
      </c>
      <c r="I17" s="89"/>
      <c r="J17" s="69"/>
      <c r="K17" s="70"/>
      <c r="L17" s="71">
        <v>2</v>
      </c>
      <c r="M17" s="72"/>
      <c r="N17" s="73"/>
      <c r="O17" s="74"/>
      <c r="P17" s="75"/>
      <c r="Q17" s="76">
        <v>1</v>
      </c>
      <c r="R17" s="73"/>
      <c r="S17" s="75"/>
      <c r="T17" s="77"/>
      <c r="U17" s="76"/>
      <c r="V17" s="73"/>
      <c r="W17" s="75"/>
      <c r="X17" s="77"/>
      <c r="Y17" s="76"/>
      <c r="Z17" s="74"/>
      <c r="AA17" s="75"/>
      <c r="AB17" s="77"/>
      <c r="AC17" s="76"/>
      <c r="AD17" s="69"/>
      <c r="AE17" s="70"/>
      <c r="AF17" s="71">
        <v>2</v>
      </c>
      <c r="AG17" s="72">
        <v>1</v>
      </c>
      <c r="AH17" s="73"/>
      <c r="AI17" s="75"/>
      <c r="AJ17" s="77"/>
      <c r="AK17" s="76"/>
      <c r="AL17" s="73"/>
      <c r="AM17" s="75"/>
      <c r="AN17" s="77"/>
      <c r="AO17" s="76"/>
      <c r="AP17" s="73"/>
      <c r="AQ17" s="75"/>
      <c r="AR17" s="77"/>
      <c r="AS17" s="76"/>
      <c r="AT17" s="73"/>
      <c r="AU17" s="75"/>
      <c r="AV17" s="77"/>
      <c r="AW17" s="76"/>
      <c r="AX17" s="73"/>
      <c r="AY17" s="75"/>
      <c r="AZ17" s="77"/>
      <c r="BA17" s="76"/>
      <c r="BB17" s="73"/>
      <c r="BC17" s="75"/>
      <c r="BD17" s="77"/>
      <c r="BE17" s="76"/>
      <c r="BF17" s="73"/>
      <c r="BG17" s="75"/>
      <c r="BH17" s="77"/>
      <c r="BI17" s="76"/>
      <c r="BJ17" s="73"/>
      <c r="BK17" s="75"/>
      <c r="BL17" s="77"/>
      <c r="BM17" s="78"/>
      <c r="BN17" s="73"/>
      <c r="BO17" s="75"/>
      <c r="BP17" s="77"/>
      <c r="BQ17" s="78"/>
      <c r="BR17" s="73"/>
      <c r="BS17" s="75"/>
      <c r="BT17" s="77"/>
      <c r="BU17" s="76"/>
      <c r="BV17" s="79"/>
      <c r="BW17" s="80"/>
      <c r="BX17" s="81"/>
      <c r="BY17" s="82"/>
      <c r="BZ17" s="79"/>
      <c r="CA17" s="80"/>
      <c r="CB17" s="81"/>
      <c r="CC17" s="82"/>
      <c r="CD17" s="79"/>
      <c r="CE17" s="80"/>
      <c r="CF17" s="81"/>
      <c r="CG17" s="82"/>
      <c r="CH17" s="79"/>
      <c r="CI17" s="80"/>
      <c r="CJ17" s="81"/>
      <c r="CK17" s="82"/>
      <c r="CL17" s="79"/>
      <c r="CM17" s="80"/>
      <c r="CN17" s="81"/>
      <c r="CO17" s="82"/>
      <c r="CP17" s="79"/>
      <c r="CQ17" s="80"/>
      <c r="CR17" s="81"/>
      <c r="CS17" s="82"/>
      <c r="CT17" s="95">
        <v>0</v>
      </c>
      <c r="CU17" s="84">
        <f>SUM(J17:CT17)</f>
        <v>6</v>
      </c>
      <c r="CV17" s="85"/>
    </row>
    <row r="18" spans="1:100" ht="15">
      <c r="A18" s="96" t="s">
        <v>68</v>
      </c>
      <c r="B18" s="100" t="s">
        <v>41</v>
      </c>
      <c r="C18" s="66" t="s">
        <v>56</v>
      </c>
      <c r="D18" s="66"/>
      <c r="E18" s="66"/>
      <c r="F18" s="88"/>
      <c r="G18" s="89"/>
      <c r="H18" s="89"/>
      <c r="I18" s="89" t="s">
        <v>69</v>
      </c>
      <c r="J18" s="69"/>
      <c r="K18" s="70"/>
      <c r="L18" s="71"/>
      <c r="M18" s="72"/>
      <c r="N18" s="73"/>
      <c r="O18" s="74"/>
      <c r="P18" s="75"/>
      <c r="Q18" s="76"/>
      <c r="R18" s="73"/>
      <c r="S18" s="75"/>
      <c r="T18" s="77"/>
      <c r="U18" s="76"/>
      <c r="V18" s="73"/>
      <c r="W18" s="75"/>
      <c r="X18" s="77"/>
      <c r="Y18" s="76"/>
      <c r="Z18" s="74"/>
      <c r="AA18" s="75"/>
      <c r="AB18" s="77"/>
      <c r="AC18" s="76"/>
      <c r="AD18" s="69"/>
      <c r="AE18" s="70"/>
      <c r="AF18" s="71"/>
      <c r="AG18" s="72"/>
      <c r="AH18" s="73"/>
      <c r="AI18" s="75"/>
      <c r="AJ18" s="77"/>
      <c r="AK18" s="76"/>
      <c r="AL18" s="73"/>
      <c r="AM18" s="75"/>
      <c r="AN18" s="77"/>
      <c r="AO18" s="76"/>
      <c r="AP18" s="73"/>
      <c r="AQ18" s="75"/>
      <c r="AR18" s="77"/>
      <c r="AS18" s="76"/>
      <c r="AT18" s="73"/>
      <c r="AU18" s="75"/>
      <c r="AV18" s="77"/>
      <c r="AW18" s="76"/>
      <c r="AX18" s="73">
        <v>1</v>
      </c>
      <c r="AY18" s="75"/>
      <c r="AZ18" s="77"/>
      <c r="BA18" s="76">
        <v>0.33</v>
      </c>
      <c r="BB18" s="73"/>
      <c r="BC18" s="75"/>
      <c r="BD18" s="77"/>
      <c r="BE18" s="76"/>
      <c r="BF18" s="73"/>
      <c r="BG18" s="75"/>
      <c r="BH18" s="77"/>
      <c r="BI18" s="76"/>
      <c r="BJ18" s="73"/>
      <c r="BK18" s="75"/>
      <c r="BL18" s="77"/>
      <c r="BM18" s="78"/>
      <c r="BN18" s="73"/>
      <c r="BO18" s="75"/>
      <c r="BP18" s="77"/>
      <c r="BQ18" s="78"/>
      <c r="BR18" s="73"/>
      <c r="BS18" s="75"/>
      <c r="BT18" s="77"/>
      <c r="BU18" s="76"/>
      <c r="BV18" s="79"/>
      <c r="BW18" s="80"/>
      <c r="BX18" s="81"/>
      <c r="BY18" s="82"/>
      <c r="BZ18" s="79"/>
      <c r="CA18" s="80"/>
      <c r="CB18" s="81"/>
      <c r="CC18" s="82"/>
      <c r="CD18" s="79"/>
      <c r="CE18" s="80"/>
      <c r="CF18" s="81"/>
      <c r="CG18" s="82"/>
      <c r="CH18" s="79"/>
      <c r="CI18" s="80"/>
      <c r="CJ18" s="81"/>
      <c r="CK18" s="82"/>
      <c r="CL18" s="79"/>
      <c r="CM18" s="80"/>
      <c r="CN18" s="81"/>
      <c r="CO18" s="82"/>
      <c r="CP18" s="79"/>
      <c r="CQ18" s="80"/>
      <c r="CR18" s="81"/>
      <c r="CS18" s="82"/>
      <c r="CT18" s="95">
        <v>0</v>
      </c>
      <c r="CU18" s="84">
        <f>SUM(J18:CT18)</f>
        <v>1.33</v>
      </c>
      <c r="CV18" s="85"/>
    </row>
    <row r="19" spans="1:100" ht="15">
      <c r="A19" s="96" t="s">
        <v>70</v>
      </c>
      <c r="B19" s="100" t="s">
        <v>71</v>
      </c>
      <c r="C19" s="66" t="s">
        <v>67</v>
      </c>
      <c r="D19" s="66">
        <v>8</v>
      </c>
      <c r="E19" s="66">
        <v>8</v>
      </c>
      <c r="F19" s="88">
        <v>8</v>
      </c>
      <c r="G19" s="89" t="s">
        <v>43</v>
      </c>
      <c r="H19" s="89">
        <v>100</v>
      </c>
      <c r="I19" s="89"/>
      <c r="J19" s="69">
        <v>2</v>
      </c>
      <c r="K19" s="70">
        <v>1</v>
      </c>
      <c r="L19" s="71">
        <v>3</v>
      </c>
      <c r="M19" s="72"/>
      <c r="N19" s="73"/>
      <c r="O19" s="74"/>
      <c r="P19" s="75"/>
      <c r="Q19" s="76"/>
      <c r="R19" s="73"/>
      <c r="S19" s="75"/>
      <c r="T19" s="77"/>
      <c r="U19" s="76"/>
      <c r="V19" s="73"/>
      <c r="W19" s="75"/>
      <c r="X19" s="77"/>
      <c r="Y19" s="76"/>
      <c r="Z19" s="74"/>
      <c r="AA19" s="75"/>
      <c r="AB19" s="77"/>
      <c r="AC19" s="76"/>
      <c r="AD19" s="69"/>
      <c r="AE19" s="70"/>
      <c r="AF19" s="71"/>
      <c r="AG19" s="72"/>
      <c r="AH19" s="73"/>
      <c r="AI19" s="75"/>
      <c r="AJ19" s="77"/>
      <c r="AK19" s="76"/>
      <c r="AL19" s="73"/>
      <c r="AM19" s="75"/>
      <c r="AN19" s="77"/>
      <c r="AO19" s="76"/>
      <c r="AP19" s="73"/>
      <c r="AQ19" s="75"/>
      <c r="AR19" s="77"/>
      <c r="AS19" s="76"/>
      <c r="AT19" s="73">
        <v>0.5</v>
      </c>
      <c r="AU19" s="75">
        <v>0.5</v>
      </c>
      <c r="AV19" s="77">
        <v>1</v>
      </c>
      <c r="AW19" s="76">
        <v>0.5</v>
      </c>
      <c r="AX19" s="73"/>
      <c r="AY19" s="75"/>
      <c r="AZ19" s="77"/>
      <c r="BA19" s="76"/>
      <c r="BB19" s="73"/>
      <c r="BC19" s="75"/>
      <c r="BD19" s="77"/>
      <c r="BE19" s="76"/>
      <c r="BF19" s="73"/>
      <c r="BG19" s="75"/>
      <c r="BH19" s="77"/>
      <c r="BI19" s="76"/>
      <c r="BJ19" s="73"/>
      <c r="BK19" s="75"/>
      <c r="BL19" s="77"/>
      <c r="BM19" s="78"/>
      <c r="BN19" s="73"/>
      <c r="BO19" s="75"/>
      <c r="BP19" s="77"/>
      <c r="BQ19" s="78"/>
      <c r="BR19" s="73"/>
      <c r="BS19" s="75"/>
      <c r="BT19" s="77"/>
      <c r="BU19" s="76"/>
      <c r="BV19" s="79"/>
      <c r="BW19" s="80"/>
      <c r="BX19" s="81"/>
      <c r="BY19" s="82"/>
      <c r="BZ19" s="79"/>
      <c r="CA19" s="80"/>
      <c r="CB19" s="81"/>
      <c r="CC19" s="82"/>
      <c r="CD19" s="79"/>
      <c r="CE19" s="80"/>
      <c r="CF19" s="81"/>
      <c r="CG19" s="82"/>
      <c r="CH19" s="79"/>
      <c r="CI19" s="80"/>
      <c r="CJ19" s="81"/>
      <c r="CK19" s="82"/>
      <c r="CL19" s="79"/>
      <c r="CM19" s="80"/>
      <c r="CN19" s="81"/>
      <c r="CO19" s="82"/>
      <c r="CP19" s="79"/>
      <c r="CQ19" s="80"/>
      <c r="CR19" s="81"/>
      <c r="CS19" s="82"/>
      <c r="CT19" s="95">
        <v>0</v>
      </c>
      <c r="CU19" s="84">
        <f>SUM(J19:CT19)</f>
        <v>8.5</v>
      </c>
      <c r="CV19" s="85"/>
    </row>
    <row r="20" spans="1:100" ht="15">
      <c r="A20" s="96" t="s">
        <v>72</v>
      </c>
      <c r="B20" s="100" t="s">
        <v>41</v>
      </c>
      <c r="C20" s="66" t="s">
        <v>60</v>
      </c>
      <c r="D20" s="66">
        <v>8</v>
      </c>
      <c r="E20" s="66">
        <v>8</v>
      </c>
      <c r="F20" s="100">
        <v>8</v>
      </c>
      <c r="G20" s="101" t="s">
        <v>43</v>
      </c>
      <c r="H20" s="101">
        <v>100</v>
      </c>
      <c r="I20" s="101"/>
      <c r="J20" s="69"/>
      <c r="K20" s="70"/>
      <c r="L20" s="71"/>
      <c r="M20" s="72"/>
      <c r="N20" s="73"/>
      <c r="O20" s="74"/>
      <c r="P20" s="75"/>
      <c r="Q20" s="76"/>
      <c r="R20" s="73"/>
      <c r="S20" s="75"/>
      <c r="T20" s="77"/>
      <c r="U20" s="76"/>
      <c r="V20" s="73"/>
      <c r="W20" s="75"/>
      <c r="X20" s="77"/>
      <c r="Y20" s="76"/>
      <c r="Z20" s="74"/>
      <c r="AA20" s="75"/>
      <c r="AB20" s="77"/>
      <c r="AC20" s="76"/>
      <c r="AD20" s="69">
        <v>1.5</v>
      </c>
      <c r="AE20" s="70">
        <v>1</v>
      </c>
      <c r="AF20" s="71">
        <v>1</v>
      </c>
      <c r="AG20" s="72"/>
      <c r="AH20" s="73"/>
      <c r="AI20" s="75"/>
      <c r="AJ20" s="77"/>
      <c r="AK20" s="76"/>
      <c r="AL20" s="73"/>
      <c r="AM20" s="75"/>
      <c r="AN20" s="77"/>
      <c r="AO20" s="76"/>
      <c r="AP20" s="73"/>
      <c r="AQ20" s="75"/>
      <c r="AR20" s="77"/>
      <c r="AS20" s="76"/>
      <c r="AT20" s="73">
        <v>0.5</v>
      </c>
      <c r="AU20" s="75">
        <v>0.5</v>
      </c>
      <c r="AV20" s="77">
        <v>1</v>
      </c>
      <c r="AW20" s="76">
        <v>0.5</v>
      </c>
      <c r="AX20" s="73"/>
      <c r="AY20" s="75"/>
      <c r="AZ20" s="77"/>
      <c r="BA20" s="76"/>
      <c r="BB20" s="73"/>
      <c r="BC20" s="75"/>
      <c r="BD20" s="77"/>
      <c r="BE20" s="76"/>
      <c r="BF20" s="73"/>
      <c r="BG20" s="75"/>
      <c r="BH20" s="77"/>
      <c r="BI20" s="76"/>
      <c r="BJ20" s="73"/>
      <c r="BK20" s="75"/>
      <c r="BL20" s="77"/>
      <c r="BM20" s="78"/>
      <c r="BN20" s="73"/>
      <c r="BO20" s="75"/>
      <c r="BP20" s="77"/>
      <c r="BQ20" s="78"/>
      <c r="BR20" s="73"/>
      <c r="BS20" s="75"/>
      <c r="BT20" s="77"/>
      <c r="BU20" s="76"/>
      <c r="BV20" s="79"/>
      <c r="BW20" s="80"/>
      <c r="BX20" s="81"/>
      <c r="BY20" s="82"/>
      <c r="BZ20" s="79">
        <v>2</v>
      </c>
      <c r="CA20" s="80">
        <v>0.5</v>
      </c>
      <c r="CB20" s="81"/>
      <c r="CC20" s="82">
        <v>0.5</v>
      </c>
      <c r="CD20" s="79"/>
      <c r="CE20" s="80"/>
      <c r="CF20" s="81"/>
      <c r="CG20" s="82"/>
      <c r="CH20" s="79"/>
      <c r="CI20" s="80"/>
      <c r="CJ20" s="81"/>
      <c r="CK20" s="82"/>
      <c r="CL20" s="79"/>
      <c r="CM20" s="80"/>
      <c r="CN20" s="81"/>
      <c r="CO20" s="82"/>
      <c r="CP20" s="79"/>
      <c r="CQ20" s="80"/>
      <c r="CR20" s="81"/>
      <c r="CS20" s="82"/>
      <c r="CT20" s="95">
        <v>0.67</v>
      </c>
      <c r="CU20" s="84">
        <f>SUM(J20:CT20)</f>
        <v>9.67</v>
      </c>
      <c r="CV20" s="85"/>
    </row>
    <row r="21" spans="1:100" ht="15">
      <c r="A21" s="64" t="s">
        <v>73</v>
      </c>
      <c r="B21" s="100" t="s">
        <v>41</v>
      </c>
      <c r="C21" s="66" t="s">
        <v>74</v>
      </c>
      <c r="D21" s="66">
        <v>8</v>
      </c>
      <c r="E21" s="66">
        <v>8</v>
      </c>
      <c r="F21" s="65">
        <v>8</v>
      </c>
      <c r="G21" s="102" t="s">
        <v>43</v>
      </c>
      <c r="H21" s="102">
        <v>100</v>
      </c>
      <c r="I21" s="102"/>
      <c r="J21" s="69"/>
      <c r="K21" s="70"/>
      <c r="L21" s="71"/>
      <c r="M21" s="72"/>
      <c r="N21" s="73"/>
      <c r="O21" s="74"/>
      <c r="P21" s="75"/>
      <c r="Q21" s="76"/>
      <c r="R21" s="73"/>
      <c r="S21" s="75"/>
      <c r="T21" s="77"/>
      <c r="U21" s="76"/>
      <c r="V21" s="73"/>
      <c r="W21" s="75"/>
      <c r="X21" s="77"/>
      <c r="Y21" s="76"/>
      <c r="Z21" s="74">
        <v>1.5</v>
      </c>
      <c r="AA21" s="75">
        <v>1.5</v>
      </c>
      <c r="AB21" s="77">
        <v>2</v>
      </c>
      <c r="AC21" s="76"/>
      <c r="AD21" s="69"/>
      <c r="AE21" s="70"/>
      <c r="AF21" s="71"/>
      <c r="AG21" s="72"/>
      <c r="AH21" s="73"/>
      <c r="AI21" s="75"/>
      <c r="AJ21" s="77"/>
      <c r="AK21" s="76"/>
      <c r="AL21" s="73"/>
      <c r="AM21" s="75"/>
      <c r="AN21" s="77"/>
      <c r="AO21" s="76"/>
      <c r="AP21" s="73"/>
      <c r="AQ21" s="75"/>
      <c r="AR21" s="77"/>
      <c r="AS21" s="76"/>
      <c r="AT21" s="73"/>
      <c r="AU21" s="75"/>
      <c r="AV21" s="77"/>
      <c r="AW21" s="76"/>
      <c r="AX21" s="73"/>
      <c r="AY21" s="75"/>
      <c r="AZ21" s="77"/>
      <c r="BA21" s="76"/>
      <c r="BB21" s="73"/>
      <c r="BC21" s="75"/>
      <c r="BD21" s="77"/>
      <c r="BE21" s="76"/>
      <c r="BF21" s="73">
        <v>2</v>
      </c>
      <c r="BG21" s="75"/>
      <c r="BH21" s="77">
        <v>0</v>
      </c>
      <c r="BI21" s="76">
        <v>0</v>
      </c>
      <c r="BJ21" s="73"/>
      <c r="BK21" s="75"/>
      <c r="BL21" s="77"/>
      <c r="BM21" s="78"/>
      <c r="BN21" s="73"/>
      <c r="BO21" s="75"/>
      <c r="BP21" s="77"/>
      <c r="BQ21" s="78"/>
      <c r="BR21" s="73"/>
      <c r="BS21" s="75"/>
      <c r="BT21" s="77"/>
      <c r="BU21" s="76"/>
      <c r="BV21" s="79"/>
      <c r="BW21" s="80"/>
      <c r="BX21" s="81"/>
      <c r="BY21" s="82"/>
      <c r="BZ21" s="79"/>
      <c r="CA21" s="80"/>
      <c r="CB21" s="81"/>
      <c r="CC21" s="82"/>
      <c r="CD21" s="103"/>
      <c r="CE21" s="80"/>
      <c r="CF21" s="81"/>
      <c r="CG21" s="82"/>
      <c r="CH21" s="103"/>
      <c r="CI21" s="80"/>
      <c r="CJ21" s="81"/>
      <c r="CK21" s="82"/>
      <c r="CL21" s="79"/>
      <c r="CM21" s="80"/>
      <c r="CN21" s="81"/>
      <c r="CO21" s="82"/>
      <c r="CP21" s="79"/>
      <c r="CQ21" s="80"/>
      <c r="CR21" s="81"/>
      <c r="CS21" s="82"/>
      <c r="CT21" s="95">
        <v>0.67</v>
      </c>
      <c r="CU21" s="84">
        <f>SUM(J21:CT21)</f>
        <v>7.67</v>
      </c>
      <c r="CV21" s="85"/>
    </row>
    <row r="22" spans="1:100" ht="15">
      <c r="A22" s="96" t="s">
        <v>75</v>
      </c>
      <c r="B22" s="65" t="s">
        <v>41</v>
      </c>
      <c r="C22" s="66" t="s">
        <v>56</v>
      </c>
      <c r="D22" s="66">
        <v>8</v>
      </c>
      <c r="E22" s="66">
        <v>8</v>
      </c>
      <c r="F22" s="65">
        <v>0.75</v>
      </c>
      <c r="G22" s="102" t="s">
        <v>57</v>
      </c>
      <c r="H22" s="102">
        <v>9.375</v>
      </c>
      <c r="I22" s="93" t="s">
        <v>58</v>
      </c>
      <c r="J22" s="69"/>
      <c r="K22" s="70"/>
      <c r="L22" s="71"/>
      <c r="M22" s="72"/>
      <c r="N22" s="73"/>
      <c r="O22" s="74"/>
      <c r="P22" s="75"/>
      <c r="Q22" s="76"/>
      <c r="R22" s="73"/>
      <c r="S22" s="75"/>
      <c r="T22" s="77"/>
      <c r="U22" s="76"/>
      <c r="V22" s="73"/>
      <c r="W22" s="75"/>
      <c r="X22" s="77"/>
      <c r="Y22" s="76"/>
      <c r="Z22" s="74"/>
      <c r="AA22" s="75"/>
      <c r="AB22" s="77"/>
      <c r="AC22" s="76"/>
      <c r="AD22" s="69"/>
      <c r="AE22" s="70"/>
      <c r="AF22" s="71"/>
      <c r="AG22" s="72"/>
      <c r="AH22" s="73"/>
      <c r="AI22" s="75"/>
      <c r="AJ22" s="77"/>
      <c r="AK22" s="76"/>
      <c r="AL22" s="73"/>
      <c r="AM22" s="75"/>
      <c r="AN22" s="77"/>
      <c r="AO22" s="76"/>
      <c r="AP22" s="73"/>
      <c r="AQ22" s="75"/>
      <c r="AR22" s="77"/>
      <c r="AS22" s="76"/>
      <c r="AT22" s="73"/>
      <c r="AU22" s="75"/>
      <c r="AV22" s="77"/>
      <c r="AW22" s="76"/>
      <c r="AX22" s="73"/>
      <c r="AY22" s="75"/>
      <c r="AZ22" s="77"/>
      <c r="BA22" s="76"/>
      <c r="BB22" s="73"/>
      <c r="BC22" s="75"/>
      <c r="BD22" s="77"/>
      <c r="BE22" s="76"/>
      <c r="BF22" s="73"/>
      <c r="BG22" s="75"/>
      <c r="BH22" s="77"/>
      <c r="BI22" s="76"/>
      <c r="BJ22" s="73"/>
      <c r="BK22" s="75"/>
      <c r="BL22" s="77"/>
      <c r="BM22" s="78"/>
      <c r="BN22" s="73"/>
      <c r="BO22" s="75"/>
      <c r="BP22" s="77"/>
      <c r="BQ22" s="78"/>
      <c r="BR22" s="73"/>
      <c r="BS22" s="75"/>
      <c r="BT22" s="77"/>
      <c r="BU22" s="76"/>
      <c r="BV22" s="79"/>
      <c r="BW22" s="80"/>
      <c r="BX22" s="81"/>
      <c r="BY22" s="82"/>
      <c r="BZ22" s="79"/>
      <c r="CA22" s="80"/>
      <c r="CB22" s="81"/>
      <c r="CC22" s="82"/>
      <c r="CD22" s="103"/>
      <c r="CE22" s="80"/>
      <c r="CF22" s="81"/>
      <c r="CG22" s="82"/>
      <c r="CH22" s="103"/>
      <c r="CI22" s="80"/>
      <c r="CJ22" s="81"/>
      <c r="CK22" s="82"/>
      <c r="CL22" s="79"/>
      <c r="CM22" s="80"/>
      <c r="CN22" s="81"/>
      <c r="CO22" s="82"/>
      <c r="CP22" s="79"/>
      <c r="CQ22" s="80"/>
      <c r="CR22" s="81"/>
      <c r="CS22" s="82"/>
      <c r="CT22" s="95">
        <v>0</v>
      </c>
      <c r="CU22" s="84">
        <f>SUM(J22:CT22)</f>
        <v>0</v>
      </c>
      <c r="CV22" s="85"/>
    </row>
    <row r="23" spans="1:100" ht="15">
      <c r="A23" s="96" t="s">
        <v>76</v>
      </c>
      <c r="B23" s="65" t="s">
        <v>41</v>
      </c>
      <c r="C23" s="104" t="s">
        <v>77</v>
      </c>
      <c r="D23" s="66">
        <v>8</v>
      </c>
      <c r="E23" s="66">
        <v>8</v>
      </c>
      <c r="F23" s="92">
        <v>8</v>
      </c>
      <c r="G23" s="93" t="s">
        <v>43</v>
      </c>
      <c r="H23" s="93">
        <v>100</v>
      </c>
      <c r="I23" s="93"/>
      <c r="J23" s="69"/>
      <c r="K23" s="70"/>
      <c r="L23" s="71"/>
      <c r="M23" s="72"/>
      <c r="N23" s="73"/>
      <c r="O23" s="74"/>
      <c r="P23" s="75"/>
      <c r="Q23" s="76"/>
      <c r="R23" s="73"/>
      <c r="S23" s="75"/>
      <c r="T23" s="77"/>
      <c r="U23" s="76"/>
      <c r="V23" s="73"/>
      <c r="W23" s="75"/>
      <c r="X23" s="77"/>
      <c r="Y23" s="76"/>
      <c r="Z23" s="74"/>
      <c r="AA23" s="75"/>
      <c r="AB23" s="77"/>
      <c r="AC23" s="76"/>
      <c r="AD23" s="69"/>
      <c r="AE23" s="70"/>
      <c r="AF23" s="71"/>
      <c r="AG23" s="72"/>
      <c r="AH23" s="73"/>
      <c r="AI23" s="75"/>
      <c r="AJ23" s="77"/>
      <c r="AK23" s="76"/>
      <c r="AL23" s="73"/>
      <c r="AM23" s="75"/>
      <c r="AN23" s="77"/>
      <c r="AO23" s="76"/>
      <c r="AP23" s="73">
        <v>2</v>
      </c>
      <c r="AQ23" s="75"/>
      <c r="AR23" s="77">
        <v>2</v>
      </c>
      <c r="AS23" s="76">
        <v>1</v>
      </c>
      <c r="AT23" s="73"/>
      <c r="AU23" s="75"/>
      <c r="AV23" s="77"/>
      <c r="AW23" s="76"/>
      <c r="AX23" s="73"/>
      <c r="AY23" s="75"/>
      <c r="AZ23" s="77"/>
      <c r="BA23" s="76"/>
      <c r="BB23" s="73"/>
      <c r="BC23" s="75"/>
      <c r="BD23" s="77"/>
      <c r="BE23" s="76"/>
      <c r="BF23" s="73"/>
      <c r="BG23" s="75"/>
      <c r="BH23" s="77"/>
      <c r="BI23" s="76"/>
      <c r="BJ23" s="73"/>
      <c r="BK23" s="75"/>
      <c r="BL23" s="77"/>
      <c r="BM23" s="78"/>
      <c r="BN23" s="73"/>
      <c r="BO23" s="75"/>
      <c r="BP23" s="77"/>
      <c r="BQ23" s="78"/>
      <c r="BR23" s="73"/>
      <c r="BS23" s="75"/>
      <c r="BT23" s="77"/>
      <c r="BU23" s="76"/>
      <c r="BV23" s="79"/>
      <c r="BW23" s="80"/>
      <c r="BX23" s="81"/>
      <c r="BY23" s="82"/>
      <c r="BZ23" s="79"/>
      <c r="CA23" s="80"/>
      <c r="CB23" s="81"/>
      <c r="CC23" s="82"/>
      <c r="CD23" s="103"/>
      <c r="CE23" s="80"/>
      <c r="CF23" s="81"/>
      <c r="CG23" s="82"/>
      <c r="CH23" s="103"/>
      <c r="CI23" s="80"/>
      <c r="CJ23" s="81"/>
      <c r="CK23" s="82"/>
      <c r="CL23" s="79">
        <v>0.6000000000000001</v>
      </c>
      <c r="CM23" s="80"/>
      <c r="CN23" s="81"/>
      <c r="CO23" s="82"/>
      <c r="CP23" s="79"/>
      <c r="CQ23" s="80"/>
      <c r="CR23" s="81"/>
      <c r="CS23" s="82"/>
      <c r="CT23" s="95">
        <v>1.33</v>
      </c>
      <c r="CU23" s="84">
        <f>SUM(J23:CT23)</f>
        <v>6.93</v>
      </c>
      <c r="CV23" s="85"/>
    </row>
    <row r="24" spans="1:100" ht="15">
      <c r="A24" s="94" t="s">
        <v>78</v>
      </c>
      <c r="B24" s="65" t="s">
        <v>41</v>
      </c>
      <c r="C24" s="66" t="s">
        <v>79</v>
      </c>
      <c r="D24" s="66">
        <v>8</v>
      </c>
      <c r="E24" s="66">
        <v>8</v>
      </c>
      <c r="F24" s="92">
        <v>1</v>
      </c>
      <c r="G24" s="93" t="s">
        <v>57</v>
      </c>
      <c r="H24" s="93">
        <v>12.5</v>
      </c>
      <c r="I24" s="93" t="s">
        <v>80</v>
      </c>
      <c r="J24" s="69"/>
      <c r="K24" s="70"/>
      <c r="L24" s="71"/>
      <c r="M24" s="72"/>
      <c r="N24" s="73"/>
      <c r="O24" s="74"/>
      <c r="P24" s="75"/>
      <c r="Q24" s="76"/>
      <c r="R24" s="73"/>
      <c r="S24" s="75"/>
      <c r="T24" s="77"/>
      <c r="U24" s="76"/>
      <c r="V24" s="73"/>
      <c r="W24" s="75"/>
      <c r="X24" s="77"/>
      <c r="Y24" s="76"/>
      <c r="Z24" s="86"/>
      <c r="AA24" s="70"/>
      <c r="AB24" s="71"/>
      <c r="AC24" s="72"/>
      <c r="AD24" s="69"/>
      <c r="AE24" s="70"/>
      <c r="AF24" s="71"/>
      <c r="AG24" s="72"/>
      <c r="AH24" s="69"/>
      <c r="AI24" s="70"/>
      <c r="AJ24" s="71"/>
      <c r="AK24" s="72"/>
      <c r="AL24" s="69"/>
      <c r="AM24" s="70"/>
      <c r="AN24" s="71"/>
      <c r="AO24" s="72"/>
      <c r="AP24" s="69"/>
      <c r="AQ24" s="70"/>
      <c r="AR24" s="71"/>
      <c r="AS24" s="72"/>
      <c r="AT24" s="69"/>
      <c r="AU24" s="75"/>
      <c r="AV24" s="77"/>
      <c r="AW24" s="76"/>
      <c r="AX24" s="73"/>
      <c r="AY24" s="75"/>
      <c r="AZ24" s="77"/>
      <c r="BA24" s="76"/>
      <c r="BB24" s="73"/>
      <c r="BC24" s="75"/>
      <c r="BD24" s="77"/>
      <c r="BE24" s="76"/>
      <c r="BF24" s="73"/>
      <c r="BG24" s="75"/>
      <c r="BH24" s="77"/>
      <c r="BI24" s="76"/>
      <c r="BJ24" s="73"/>
      <c r="BK24" s="75"/>
      <c r="BL24" s="77"/>
      <c r="BM24" s="78"/>
      <c r="BN24" s="73"/>
      <c r="BO24" s="75"/>
      <c r="BP24" s="77"/>
      <c r="BQ24" s="78"/>
      <c r="BR24" s="73"/>
      <c r="BS24" s="75"/>
      <c r="BT24" s="77"/>
      <c r="BU24" s="76"/>
      <c r="BV24" s="79"/>
      <c r="BW24" s="80"/>
      <c r="BX24" s="81"/>
      <c r="BY24" s="82"/>
      <c r="BZ24" s="79"/>
      <c r="CA24" s="80"/>
      <c r="CB24" s="81"/>
      <c r="CC24" s="82"/>
      <c r="CD24" s="103"/>
      <c r="CE24" s="80"/>
      <c r="CF24" s="81"/>
      <c r="CG24" s="82"/>
      <c r="CH24" s="103"/>
      <c r="CI24" s="80"/>
      <c r="CJ24" s="81"/>
      <c r="CK24" s="82"/>
      <c r="CL24" s="79"/>
      <c r="CM24" s="80"/>
      <c r="CN24" s="81"/>
      <c r="CO24" s="82"/>
      <c r="CP24" s="79"/>
      <c r="CQ24" s="80"/>
      <c r="CR24" s="81"/>
      <c r="CS24" s="82"/>
      <c r="CT24" s="95">
        <v>0</v>
      </c>
      <c r="CU24" s="84">
        <f>SUM(J24:CT24)</f>
        <v>0</v>
      </c>
      <c r="CV24" s="85"/>
    </row>
    <row r="25" spans="1:99" ht="15">
      <c r="A25" s="105" t="s">
        <v>81</v>
      </c>
      <c r="B25" s="67"/>
      <c r="C25" s="67"/>
      <c r="D25" s="67"/>
      <c r="E25" s="67"/>
      <c r="F25" s="67">
        <f>SUM(F11:F24)</f>
        <v>59.5</v>
      </c>
      <c r="G25" s="68"/>
      <c r="H25" s="68"/>
      <c r="I25" s="68"/>
      <c r="J25" s="69"/>
      <c r="K25" s="70"/>
      <c r="L25" s="71"/>
      <c r="M25" s="72"/>
      <c r="N25" s="73"/>
      <c r="O25" s="74"/>
      <c r="P25" s="75"/>
      <c r="Q25" s="76"/>
      <c r="R25" s="73"/>
      <c r="S25" s="75"/>
      <c r="T25" s="77"/>
      <c r="U25" s="76"/>
      <c r="V25" s="73"/>
      <c r="W25" s="75"/>
      <c r="X25" s="77"/>
      <c r="Y25" s="76"/>
      <c r="Z25" s="86"/>
      <c r="AA25" s="70"/>
      <c r="AB25" s="71"/>
      <c r="AC25" s="72"/>
      <c r="AD25" s="69"/>
      <c r="AE25" s="70"/>
      <c r="AF25" s="71"/>
      <c r="AG25" s="72"/>
      <c r="AH25" s="69"/>
      <c r="AI25" s="70"/>
      <c r="AJ25" s="71"/>
      <c r="AK25" s="72"/>
      <c r="AL25" s="69"/>
      <c r="AM25" s="70"/>
      <c r="AN25" s="71"/>
      <c r="AO25" s="72"/>
      <c r="AP25" s="69"/>
      <c r="AQ25" s="70"/>
      <c r="AR25" s="71"/>
      <c r="AS25" s="72"/>
      <c r="AT25" s="69"/>
      <c r="AU25" s="75"/>
      <c r="AV25" s="77"/>
      <c r="AW25" s="76"/>
      <c r="AX25" s="73"/>
      <c r="AY25" s="75"/>
      <c r="AZ25" s="77"/>
      <c r="BA25" s="76"/>
      <c r="BB25" s="73"/>
      <c r="BC25" s="75"/>
      <c r="BD25" s="77"/>
      <c r="BE25" s="76"/>
      <c r="BF25" s="73"/>
      <c r="BG25" s="75"/>
      <c r="BH25" s="77"/>
      <c r="BI25" s="76"/>
      <c r="BJ25" s="73"/>
      <c r="BK25" s="75"/>
      <c r="BL25" s="77"/>
      <c r="BM25" s="78"/>
      <c r="BN25" s="73"/>
      <c r="BO25" s="75"/>
      <c r="BP25" s="77"/>
      <c r="BQ25" s="78"/>
      <c r="BR25" s="73"/>
      <c r="BS25" s="75"/>
      <c r="BT25" s="77"/>
      <c r="BU25" s="76"/>
      <c r="BV25" s="79"/>
      <c r="BW25" s="80"/>
      <c r="BX25" s="81"/>
      <c r="BY25" s="82"/>
      <c r="BZ25" s="79"/>
      <c r="CA25" s="80"/>
      <c r="CB25" s="81"/>
      <c r="CC25" s="82"/>
      <c r="CD25" s="103"/>
      <c r="CE25" s="80"/>
      <c r="CF25" s="81"/>
      <c r="CG25" s="82"/>
      <c r="CH25" s="103"/>
      <c r="CI25" s="80"/>
      <c r="CJ25" s="81"/>
      <c r="CK25" s="82"/>
      <c r="CL25" s="79"/>
      <c r="CM25" s="80"/>
      <c r="CN25" s="81"/>
      <c r="CO25" s="82"/>
      <c r="CP25" s="79"/>
      <c r="CQ25" s="80"/>
      <c r="CR25" s="81"/>
      <c r="CS25" s="82"/>
      <c r="CT25" s="84"/>
      <c r="CU25" s="84"/>
    </row>
    <row r="26" spans="1:99" ht="15">
      <c r="A26" s="105" t="s">
        <v>82</v>
      </c>
      <c r="B26" s="88"/>
      <c r="C26" s="106"/>
      <c r="D26" s="106"/>
      <c r="E26" s="106"/>
      <c r="F26" s="67">
        <f>F25+F10</f>
        <v>141.5</v>
      </c>
      <c r="G26" s="68"/>
      <c r="H26" s="68"/>
      <c r="I26" s="68"/>
      <c r="J26" s="107">
        <f>SUM(J3:J25)</f>
        <v>8</v>
      </c>
      <c r="K26" s="108">
        <f>SUM(K3:K25)</f>
        <v>4</v>
      </c>
      <c r="L26" s="109">
        <f>SUM(L3:L25)</f>
        <v>12</v>
      </c>
      <c r="M26" s="110">
        <f>SUM(M3:M25)</f>
        <v>0</v>
      </c>
      <c r="N26" s="111">
        <f>SUM(N3:N25)</f>
        <v>3</v>
      </c>
      <c r="O26" s="112">
        <f>SUM(O3:O25)</f>
        <v>1</v>
      </c>
      <c r="P26" s="113">
        <f>SUM(P3:P25)</f>
        <v>2</v>
      </c>
      <c r="Q26" s="114">
        <f>SUM(Q3:Q25)</f>
        <v>2</v>
      </c>
      <c r="R26" s="111">
        <f>SUM(R3:R25)</f>
        <v>4</v>
      </c>
      <c r="S26" s="112">
        <f>SUM(S3:S25)</f>
        <v>2</v>
      </c>
      <c r="T26" s="113">
        <f>SUM(T3:T25)</f>
        <v>1</v>
      </c>
      <c r="U26" s="114">
        <f>SUM(U3:U25)</f>
        <v>1</v>
      </c>
      <c r="V26" s="111">
        <f>SUM(V3:V25)</f>
        <v>6</v>
      </c>
      <c r="W26" s="112">
        <f>SUM(W3:W25)</f>
        <v>4</v>
      </c>
      <c r="X26" s="113">
        <f>SUM(X3:X25)</f>
        <v>9</v>
      </c>
      <c r="Y26" s="114">
        <f>SUM(Y3:Y25)</f>
        <v>0</v>
      </c>
      <c r="Z26" s="111">
        <f>SUM(Z3:Z25)</f>
        <v>3</v>
      </c>
      <c r="AA26" s="112">
        <f>SUM(AA3:AA25)</f>
        <v>3</v>
      </c>
      <c r="AB26" s="113">
        <f>SUM(AB3:AB25)</f>
        <v>4</v>
      </c>
      <c r="AC26" s="114">
        <f>SUM(AC3:AC25)</f>
        <v>0</v>
      </c>
      <c r="AD26" s="111">
        <f>SUM(AD3:AD25)</f>
        <v>3</v>
      </c>
      <c r="AE26" s="112">
        <f>SUM(AE3:AE25)</f>
        <v>2</v>
      </c>
      <c r="AF26" s="113">
        <f>SUM(AF3:AF25)</f>
        <v>8</v>
      </c>
      <c r="AG26" s="114">
        <f>SUM(AG3:AG25)</f>
        <v>2</v>
      </c>
      <c r="AH26" s="111">
        <f>SUM(AH3:AH25)</f>
        <v>4</v>
      </c>
      <c r="AI26" s="112">
        <f>SUM(AI3:AI25)</f>
        <v>4</v>
      </c>
      <c r="AJ26" s="113">
        <f>SUM(AJ3:AJ25)</f>
        <v>4</v>
      </c>
      <c r="AK26" s="114">
        <f>SUM(AK3:AK25)</f>
        <v>2</v>
      </c>
      <c r="AL26" s="111">
        <f>SUM(AL3:AL25)</f>
        <v>2</v>
      </c>
      <c r="AM26" s="112">
        <f>SUM(AM3:AM25)</f>
        <v>0</v>
      </c>
      <c r="AN26" s="113">
        <f>SUM(AN3:AN25)</f>
        <v>2</v>
      </c>
      <c r="AO26" s="114">
        <f>SUM(AO3:AO25)</f>
        <v>1</v>
      </c>
      <c r="AP26" s="111">
        <f>SUM(AP3:AP25)</f>
        <v>2</v>
      </c>
      <c r="AQ26" s="112">
        <f>SUM(AQ3:AQ25)</f>
        <v>0</v>
      </c>
      <c r="AR26" s="113">
        <f>SUM(AR3:AR25)</f>
        <v>2</v>
      </c>
      <c r="AS26" s="114">
        <f>SUM(AS3:AS25)</f>
        <v>1</v>
      </c>
      <c r="AT26" s="111">
        <f>SUM(AT3:AT25)</f>
        <v>1</v>
      </c>
      <c r="AU26" s="112">
        <f>SUM(AU3:AU25)</f>
        <v>1</v>
      </c>
      <c r="AV26" s="113">
        <f>SUM(AV3:AV25)</f>
        <v>2</v>
      </c>
      <c r="AW26" s="114">
        <f>SUM(AW3:AW25)</f>
        <v>1</v>
      </c>
      <c r="AX26" s="111">
        <f>SUM(AX3:AX25)</f>
        <v>2</v>
      </c>
      <c r="AY26" s="112">
        <f>SUM(AY3:AY25)</f>
        <v>0</v>
      </c>
      <c r="AZ26" s="113">
        <f>SUM(AZ3:AZ25)</f>
        <v>1</v>
      </c>
      <c r="BA26" s="114">
        <f>SUM(BA3:BA25)</f>
        <v>1</v>
      </c>
      <c r="BB26" s="111">
        <f>SUM(BB3:BB25)</f>
        <v>0</v>
      </c>
      <c r="BC26" s="112">
        <f>SUM(BC3:BC25)</f>
        <v>0</v>
      </c>
      <c r="BD26" s="113">
        <f>SUM(BD3:BD25)</f>
        <v>0</v>
      </c>
      <c r="BE26" s="114">
        <f>SUM(BE3:BE25)</f>
        <v>0</v>
      </c>
      <c r="BF26" s="111">
        <f>SUM(BF3:BF25)</f>
        <v>2</v>
      </c>
      <c r="BG26" s="112">
        <f>SUM(BG3:BG25)</f>
        <v>0</v>
      </c>
      <c r="BH26" s="113">
        <f>SUM(BH3:BH25)</f>
        <v>1</v>
      </c>
      <c r="BI26" s="114">
        <f>SUM(BI3:BI25)</f>
        <v>1</v>
      </c>
      <c r="BJ26" s="111">
        <f>SUM(BJ3:BJ25)</f>
        <v>2</v>
      </c>
      <c r="BK26" s="112">
        <f>SUM(BK3:BK25)</f>
        <v>0</v>
      </c>
      <c r="BL26" s="113">
        <f>SUM(BL3:BL25)</f>
        <v>0.5</v>
      </c>
      <c r="BM26" s="114">
        <f>SUM(BM3:BM25)</f>
        <v>0.5</v>
      </c>
      <c r="BN26" s="111">
        <f>SUM(BN3:BN25)</f>
        <v>2</v>
      </c>
      <c r="BO26" s="112">
        <f>SUM(BO3:BO25)</f>
        <v>0</v>
      </c>
      <c r="BP26" s="113">
        <f>SUM(BP3:BP25)</f>
        <v>0.5</v>
      </c>
      <c r="BQ26" s="114">
        <f>SUM(BQ3:BQ25)</f>
        <v>0.5</v>
      </c>
      <c r="BR26" s="111">
        <f>SUM(BR3:BR25)</f>
        <v>1</v>
      </c>
      <c r="BS26" s="112">
        <f>SUM(BS3:BS25)</f>
        <v>1</v>
      </c>
      <c r="BT26" s="113">
        <f>SUM(BT3:BT25)</f>
        <v>0</v>
      </c>
      <c r="BU26" s="114">
        <f>SUM(BU3:BU25)</f>
        <v>1</v>
      </c>
      <c r="BV26" s="115">
        <f>SUM(BV3:BV25)</f>
        <v>0</v>
      </c>
      <c r="BW26" s="116">
        <f>SUM(BW3:BW25)</f>
        <v>0</v>
      </c>
      <c r="BX26" s="117">
        <f>SUM(BX3:BX25)</f>
        <v>0</v>
      </c>
      <c r="BY26" s="118">
        <f>SUM(BY3:BY25)</f>
        <v>0</v>
      </c>
      <c r="BZ26" s="115">
        <f>SUM(BZ3:BZ25)</f>
        <v>2</v>
      </c>
      <c r="CA26" s="116">
        <f>SUM(CA3:CA25)</f>
        <v>0.5</v>
      </c>
      <c r="CB26" s="117">
        <f>SUM(CB3:CB25)</f>
        <v>0</v>
      </c>
      <c r="CC26" s="118">
        <f>SUM(CC3:CC25)</f>
        <v>0.5</v>
      </c>
      <c r="CD26" s="115">
        <f>SUM(CD3:CD25)</f>
        <v>0</v>
      </c>
      <c r="CE26" s="116">
        <f>SUM(CE3:CE25)</f>
        <v>0</v>
      </c>
      <c r="CF26" s="117">
        <f>SUM(CF3:CF25)</f>
        <v>0</v>
      </c>
      <c r="CG26" s="118">
        <f>SUM(CG3:CG25)</f>
        <v>0</v>
      </c>
      <c r="CH26" s="115">
        <f>SUM(CH3:CH25)</f>
        <v>2</v>
      </c>
      <c r="CI26" s="116">
        <f>SUM(CI3:CI25)</f>
        <v>0</v>
      </c>
      <c r="CJ26" s="117">
        <f>SUM(CJ3:CJ25)</f>
        <v>0</v>
      </c>
      <c r="CK26" s="118">
        <f>SUM(CK3:CK25)</f>
        <v>0.5</v>
      </c>
      <c r="CL26" s="115">
        <f>SUM(CL3:CL25)</f>
        <v>0.6000000000000001</v>
      </c>
      <c r="CM26" s="116">
        <f>SUM(CM3:CM25)</f>
        <v>0</v>
      </c>
      <c r="CN26" s="117">
        <f>SUM(CN3:CN25)</f>
        <v>0</v>
      </c>
      <c r="CO26" s="118">
        <f>SUM(CO3:CO25)</f>
        <v>0</v>
      </c>
      <c r="CP26" s="115">
        <f>SUM(CP3:CP25)</f>
        <v>2</v>
      </c>
      <c r="CQ26" s="116">
        <f>SUM(CQ3:CQ25)</f>
        <v>0</v>
      </c>
      <c r="CR26" s="117">
        <f>SUM(CR3:CR25)</f>
        <v>0</v>
      </c>
      <c r="CS26" s="118">
        <f>SUM(CS3:CS25)</f>
        <v>0</v>
      </c>
      <c r="CT26" s="83">
        <f>SUM(CT3:CT24)</f>
        <v>11.34</v>
      </c>
      <c r="CU26" s="84">
        <f>SUM(J26:CT26)</f>
        <v>149.44</v>
      </c>
    </row>
    <row r="27" spans="1:99" ht="15">
      <c r="A27" s="105" t="s">
        <v>83</v>
      </c>
      <c r="B27" s="88"/>
      <c r="C27" s="106"/>
      <c r="D27" s="106"/>
      <c r="E27" s="106"/>
      <c r="F27" s="119">
        <f>SUM(N27:BU27)</f>
        <v>0</v>
      </c>
      <c r="G27" s="68"/>
      <c r="H27" s="68"/>
      <c r="I27" s="68"/>
      <c r="J27" s="69"/>
      <c r="K27" s="70"/>
      <c r="L27" s="71"/>
      <c r="M27" s="72"/>
      <c r="N27" s="73"/>
      <c r="O27" s="75"/>
      <c r="P27" s="77"/>
      <c r="Q27" s="76"/>
      <c r="R27" s="73"/>
      <c r="S27" s="75"/>
      <c r="T27" s="77"/>
      <c r="U27" s="76"/>
      <c r="V27" s="73"/>
      <c r="W27" s="75"/>
      <c r="X27" s="77"/>
      <c r="Y27" s="76"/>
      <c r="Z27" s="69"/>
      <c r="AA27" s="70"/>
      <c r="AB27" s="71"/>
      <c r="AC27" s="72"/>
      <c r="AD27" s="69"/>
      <c r="AE27" s="70"/>
      <c r="AF27" s="71"/>
      <c r="AG27" s="72"/>
      <c r="AH27" s="69"/>
      <c r="AI27" s="70"/>
      <c r="AJ27" s="71"/>
      <c r="AK27" s="72"/>
      <c r="AL27" s="69"/>
      <c r="AM27" s="70"/>
      <c r="AN27" s="71"/>
      <c r="AO27" s="72"/>
      <c r="AP27" s="69"/>
      <c r="AQ27" s="70"/>
      <c r="AR27" s="71"/>
      <c r="AS27" s="72"/>
      <c r="AT27" s="69"/>
      <c r="AU27" s="75"/>
      <c r="AV27" s="77"/>
      <c r="AW27" s="76"/>
      <c r="AX27" s="73"/>
      <c r="AY27" s="75"/>
      <c r="AZ27" s="77"/>
      <c r="BA27" s="76"/>
      <c r="BB27" s="73"/>
      <c r="BC27" s="75"/>
      <c r="BD27" s="77"/>
      <c r="BE27" s="76"/>
      <c r="BF27" s="73"/>
      <c r="BG27" s="75"/>
      <c r="BH27" s="77"/>
      <c r="BI27" s="76"/>
      <c r="BJ27" s="73"/>
      <c r="BK27" s="75"/>
      <c r="BL27" s="77"/>
      <c r="BM27" s="76"/>
      <c r="BN27" s="73"/>
      <c r="BO27" s="75"/>
      <c r="BP27" s="77"/>
      <c r="BQ27" s="76"/>
      <c r="BR27" s="73"/>
      <c r="BS27" s="75"/>
      <c r="BT27" s="77"/>
      <c r="BU27" s="76"/>
      <c r="BV27" s="79"/>
      <c r="BW27" s="80"/>
      <c r="BX27" s="81"/>
      <c r="BY27" s="82"/>
      <c r="BZ27" s="79"/>
      <c r="CA27" s="80"/>
      <c r="CB27" s="81"/>
      <c r="CC27" s="82"/>
      <c r="CD27" s="79"/>
      <c r="CE27" s="80"/>
      <c r="CF27" s="81"/>
      <c r="CG27" s="82"/>
      <c r="CH27" s="79"/>
      <c r="CI27" s="80"/>
      <c r="CJ27" s="81"/>
      <c r="CK27" s="82"/>
      <c r="CL27" s="115"/>
      <c r="CM27" s="116"/>
      <c r="CN27" s="117"/>
      <c r="CO27" s="118"/>
      <c r="CP27" s="115"/>
      <c r="CQ27" s="116"/>
      <c r="CR27" s="117"/>
      <c r="CS27" s="118"/>
      <c r="CT27" s="84"/>
      <c r="CU27" s="84">
        <f>SUM(J27:CT27)</f>
        <v>0</v>
      </c>
    </row>
    <row r="28" spans="1:99" ht="15">
      <c r="A28" s="105" t="s">
        <v>84</v>
      </c>
      <c r="B28" s="88"/>
      <c r="C28" s="106"/>
      <c r="D28" s="106"/>
      <c r="E28" s="106"/>
      <c r="F28" s="120">
        <f>SUM(F26:F27)</f>
        <v>141.5</v>
      </c>
      <c r="G28" s="121"/>
      <c r="H28" s="121"/>
      <c r="I28" s="121"/>
      <c r="J28" s="107">
        <f>SUM(J26:J27)</f>
        <v>8</v>
      </c>
      <c r="K28" s="108">
        <f>SUM(K26:K27)</f>
        <v>4</v>
      </c>
      <c r="L28" s="109">
        <f>SUM(L26:L27)</f>
        <v>12</v>
      </c>
      <c r="M28" s="110">
        <f>SUM(M26:M27)</f>
        <v>0</v>
      </c>
      <c r="N28" s="111">
        <f>SUM(N26:N27)</f>
        <v>3</v>
      </c>
      <c r="O28" s="112">
        <f>SUM(O26:O27)</f>
        <v>1</v>
      </c>
      <c r="P28" s="113">
        <f>SUM(P26:P27)</f>
        <v>2</v>
      </c>
      <c r="Q28" s="114">
        <f>SUM(Q26:Q27)</f>
        <v>2</v>
      </c>
      <c r="R28" s="111">
        <f>SUM(R26:R27)</f>
        <v>4</v>
      </c>
      <c r="S28" s="112">
        <f>SUM(S26:S27)</f>
        <v>2</v>
      </c>
      <c r="T28" s="113">
        <f>SUM(T26:T27)</f>
        <v>1</v>
      </c>
      <c r="U28" s="114">
        <f>SUM(U26:U27)</f>
        <v>1</v>
      </c>
      <c r="V28" s="111">
        <f>SUM(V26:V27)</f>
        <v>6</v>
      </c>
      <c r="W28" s="112">
        <f>SUM(W26:W27)</f>
        <v>4</v>
      </c>
      <c r="X28" s="113">
        <f>SUM(X26:X27)</f>
        <v>9</v>
      </c>
      <c r="Y28" s="114">
        <f>SUM(Y26:Y27)</f>
        <v>0</v>
      </c>
      <c r="Z28" s="107">
        <f>SUM(Z26:Z27)</f>
        <v>3</v>
      </c>
      <c r="AA28" s="108">
        <f>SUM(AA26:AA27)</f>
        <v>3</v>
      </c>
      <c r="AB28" s="109">
        <f>SUM(AB26:AB27)</f>
        <v>4</v>
      </c>
      <c r="AC28" s="110">
        <f>SUM(AC26:AC27)</f>
        <v>0</v>
      </c>
      <c r="AD28" s="107">
        <f>SUM(AD26:AD27)</f>
        <v>3</v>
      </c>
      <c r="AE28" s="108">
        <f>SUM(AE26:AE27)</f>
        <v>2</v>
      </c>
      <c r="AF28" s="109">
        <f>SUM(AF26:AF27)</f>
        <v>8</v>
      </c>
      <c r="AG28" s="110">
        <f>SUM(AG26:AG27)</f>
        <v>2</v>
      </c>
      <c r="AH28" s="107">
        <f>SUM(AH26:AH27)</f>
        <v>4</v>
      </c>
      <c r="AI28" s="108">
        <f>SUM(AI26:AI27)</f>
        <v>4</v>
      </c>
      <c r="AJ28" s="109">
        <f>SUM(AJ26:AJ27)</f>
        <v>4</v>
      </c>
      <c r="AK28" s="110">
        <f>SUM(AK26:AK27)</f>
        <v>2</v>
      </c>
      <c r="AL28" s="107">
        <f>SUM(AL26:AL27)</f>
        <v>2</v>
      </c>
      <c r="AM28" s="108">
        <f>SUM(AM26:AM27)</f>
        <v>0</v>
      </c>
      <c r="AN28" s="109">
        <f>SUM(AN26:AN27)</f>
        <v>2</v>
      </c>
      <c r="AO28" s="110">
        <f>SUM(AO26:AO27)</f>
        <v>1</v>
      </c>
      <c r="AP28" s="107">
        <f>SUM(AP26:AP27)</f>
        <v>2</v>
      </c>
      <c r="AQ28" s="108">
        <f>SUM(AQ26:AQ27)</f>
        <v>0</v>
      </c>
      <c r="AR28" s="109">
        <f>SUM(AR26:AR27)</f>
        <v>2</v>
      </c>
      <c r="AS28" s="110">
        <f>SUM(AS26:AS27)</f>
        <v>1</v>
      </c>
      <c r="AT28" s="107">
        <f>SUM(AT26:AT27)</f>
        <v>1</v>
      </c>
      <c r="AU28" s="112">
        <f>SUM(AU26:AU27)</f>
        <v>1</v>
      </c>
      <c r="AV28" s="113">
        <f>SUM(AV26:AV27)</f>
        <v>2</v>
      </c>
      <c r="AW28" s="114">
        <f>SUM(AW26:AW27)</f>
        <v>1</v>
      </c>
      <c r="AX28" s="111">
        <f>SUM(AX26:AX27)</f>
        <v>2</v>
      </c>
      <c r="AY28" s="112">
        <f>SUM(AY26:AY27)</f>
        <v>0</v>
      </c>
      <c r="AZ28" s="113">
        <f>SUM(AZ26:AZ27)</f>
        <v>1</v>
      </c>
      <c r="BA28" s="114">
        <f>SUM(BA26:BA27)</f>
        <v>1</v>
      </c>
      <c r="BB28" s="111">
        <f>SUM(BB26:BB27)</f>
        <v>0</v>
      </c>
      <c r="BC28" s="112">
        <f>SUM(BC26:BC27)</f>
        <v>0</v>
      </c>
      <c r="BD28" s="113">
        <f>SUM(BD26:BD27)</f>
        <v>0</v>
      </c>
      <c r="BE28" s="114">
        <f>SUM(BE26:BE27)</f>
        <v>0</v>
      </c>
      <c r="BF28" s="111">
        <f>SUM(BF26:BF27)</f>
        <v>2</v>
      </c>
      <c r="BG28" s="112">
        <f>SUM(BG26:BG27)</f>
        <v>0</v>
      </c>
      <c r="BH28" s="113">
        <f>SUM(BH26:BH27)</f>
        <v>1</v>
      </c>
      <c r="BI28" s="114">
        <f>SUM(BI26:BI27)</f>
        <v>1</v>
      </c>
      <c r="BJ28" s="111">
        <f>SUM(BJ26:BJ27)</f>
        <v>2</v>
      </c>
      <c r="BK28" s="112">
        <f>SUM(BK26:BK27)</f>
        <v>0</v>
      </c>
      <c r="BL28" s="113">
        <f>SUM(BL26:BL27)</f>
        <v>0.5</v>
      </c>
      <c r="BM28" s="114">
        <f>SUM(BM26:BM27)</f>
        <v>0.5</v>
      </c>
      <c r="BN28" s="111">
        <f>SUM(BN26:BN27)</f>
        <v>2</v>
      </c>
      <c r="BO28" s="112">
        <f>SUM(BO26:BO27)</f>
        <v>0</v>
      </c>
      <c r="BP28" s="113">
        <f>SUM(BP26:BP27)</f>
        <v>0.5</v>
      </c>
      <c r="BQ28" s="114">
        <f>SUM(BQ26:BQ27)</f>
        <v>0.5</v>
      </c>
      <c r="BR28" s="111">
        <f>SUM(BR26:BR27)</f>
        <v>1</v>
      </c>
      <c r="BS28" s="112">
        <f>SUM(BS26:BS27)</f>
        <v>1</v>
      </c>
      <c r="BT28" s="113">
        <f>SUM(BT26:BT27)</f>
        <v>0</v>
      </c>
      <c r="BU28" s="114">
        <f>SUM(BU26:BU27)</f>
        <v>1</v>
      </c>
      <c r="BV28" s="115">
        <f>SUM(BV26:BV27)</f>
        <v>0</v>
      </c>
      <c r="BW28" s="116">
        <f>SUM(BW26:BW27)</f>
        <v>0</v>
      </c>
      <c r="BX28" s="117">
        <f>SUM(BX26:BX27)</f>
        <v>0</v>
      </c>
      <c r="BY28" s="118">
        <f>SUM(BY26:BY27)</f>
        <v>0</v>
      </c>
      <c r="BZ28" s="115">
        <f>SUM(BZ26:BZ27)</f>
        <v>2</v>
      </c>
      <c r="CA28" s="116">
        <f>SUM(CA26:CA27)</f>
        <v>0.5</v>
      </c>
      <c r="CB28" s="117">
        <f>SUM(CB26:CB27)</f>
        <v>0</v>
      </c>
      <c r="CC28" s="118">
        <f>SUM(CC26:CC27)</f>
        <v>0.5</v>
      </c>
      <c r="CD28" s="115">
        <f>SUM(CD26:CD27)</f>
        <v>0</v>
      </c>
      <c r="CE28" s="116">
        <f>SUM(CE26:CE27)</f>
        <v>0</v>
      </c>
      <c r="CF28" s="117">
        <f>SUM(CF26:CF27)</f>
        <v>0</v>
      </c>
      <c r="CG28" s="118">
        <f>SUM(CG26:CG27)</f>
        <v>0</v>
      </c>
      <c r="CH28" s="115">
        <f>SUM(CH26:CH27)</f>
        <v>2</v>
      </c>
      <c r="CI28" s="116">
        <f>SUM(CI26:CI27)</f>
        <v>0</v>
      </c>
      <c r="CJ28" s="117">
        <f>SUM(CJ26:CJ27)</f>
        <v>0</v>
      </c>
      <c r="CK28" s="118">
        <f>SUM(CK26:CK27)</f>
        <v>0.5</v>
      </c>
      <c r="CL28" s="115">
        <f>SUM(CL26:CL26)</f>
        <v>0.6000000000000001</v>
      </c>
      <c r="CM28" s="116">
        <f>SUM(CM26:CM26)</f>
        <v>0</v>
      </c>
      <c r="CN28" s="117">
        <f>SUM(CN26:CN26)</f>
        <v>0</v>
      </c>
      <c r="CO28" s="118">
        <f>SUM(CO26:CO26)</f>
        <v>0</v>
      </c>
      <c r="CP28" s="115">
        <f>SUM(CP26:CP26)</f>
        <v>2</v>
      </c>
      <c r="CQ28" s="116">
        <f>SUM(CQ26:CQ26)</f>
        <v>0</v>
      </c>
      <c r="CR28" s="117">
        <f>SUM(CR26:CR26)</f>
        <v>0</v>
      </c>
      <c r="CS28" s="118">
        <f>SUM(CS26:CS26)</f>
        <v>0</v>
      </c>
      <c r="CT28" s="83">
        <f>SUM(CT26:CT27)</f>
        <v>11.34</v>
      </c>
      <c r="CU28" s="84">
        <f>SUM(J28:CT28)</f>
        <v>149.44</v>
      </c>
    </row>
    <row r="29" spans="1:99" ht="15">
      <c r="A29" s="122" t="s">
        <v>85</v>
      </c>
      <c r="B29" s="123"/>
      <c r="C29" s="124"/>
      <c r="D29" s="124"/>
      <c r="E29" s="124"/>
      <c r="F29" s="125">
        <f>CU29</f>
        <v>144.19</v>
      </c>
      <c r="G29" s="126"/>
      <c r="H29" s="126"/>
      <c r="I29" s="126"/>
      <c r="J29" s="127">
        <v>8</v>
      </c>
      <c r="K29" s="128">
        <v>4</v>
      </c>
      <c r="L29" s="129">
        <v>12</v>
      </c>
      <c r="M29" s="130">
        <v>0</v>
      </c>
      <c r="N29" s="128">
        <v>3</v>
      </c>
      <c r="O29" s="128">
        <v>1</v>
      </c>
      <c r="P29" s="128">
        <v>2</v>
      </c>
      <c r="Q29" s="131">
        <v>2</v>
      </c>
      <c r="R29" s="127">
        <v>4</v>
      </c>
      <c r="S29" s="128">
        <v>2</v>
      </c>
      <c r="T29" s="129">
        <v>1.5</v>
      </c>
      <c r="U29" s="130">
        <v>1</v>
      </c>
      <c r="V29" s="127">
        <v>6</v>
      </c>
      <c r="W29" s="128">
        <v>4</v>
      </c>
      <c r="X29" s="129">
        <v>9</v>
      </c>
      <c r="Y29" s="130">
        <v>0</v>
      </c>
      <c r="Z29" s="132">
        <v>3</v>
      </c>
      <c r="AA29" s="128">
        <v>3</v>
      </c>
      <c r="AB29" s="129">
        <v>8</v>
      </c>
      <c r="AC29" s="130">
        <v>0</v>
      </c>
      <c r="AD29" s="128">
        <v>3</v>
      </c>
      <c r="AE29" s="128">
        <v>2</v>
      </c>
      <c r="AF29" s="129">
        <v>8</v>
      </c>
      <c r="AG29" s="130">
        <v>2</v>
      </c>
      <c r="AH29" s="128">
        <v>4</v>
      </c>
      <c r="AI29" s="128">
        <v>4</v>
      </c>
      <c r="AJ29" s="129">
        <v>4</v>
      </c>
      <c r="AK29" s="130">
        <v>2</v>
      </c>
      <c r="AL29" s="128">
        <v>2</v>
      </c>
      <c r="AM29" s="128">
        <v>0</v>
      </c>
      <c r="AN29" s="129">
        <v>2</v>
      </c>
      <c r="AO29" s="130">
        <v>1</v>
      </c>
      <c r="AP29" s="128">
        <v>2</v>
      </c>
      <c r="AQ29" s="128">
        <v>0</v>
      </c>
      <c r="AR29" s="129">
        <v>2</v>
      </c>
      <c r="AS29" s="130">
        <v>1</v>
      </c>
      <c r="AT29" s="128">
        <v>1</v>
      </c>
      <c r="AU29" s="128">
        <v>1</v>
      </c>
      <c r="AV29" s="129">
        <v>2</v>
      </c>
      <c r="AW29" s="130">
        <v>1</v>
      </c>
      <c r="AX29" s="128">
        <v>2</v>
      </c>
      <c r="AY29" s="128">
        <v>0</v>
      </c>
      <c r="AZ29" s="129">
        <v>1</v>
      </c>
      <c r="BA29" s="130">
        <v>1</v>
      </c>
      <c r="BB29" s="127">
        <v>0</v>
      </c>
      <c r="BC29" s="128">
        <v>0</v>
      </c>
      <c r="BD29" s="129">
        <v>0</v>
      </c>
      <c r="BE29" s="130">
        <v>0</v>
      </c>
      <c r="BF29" s="127">
        <v>2</v>
      </c>
      <c r="BG29" s="128">
        <v>0</v>
      </c>
      <c r="BH29" s="129">
        <v>1</v>
      </c>
      <c r="BI29" s="130">
        <v>1</v>
      </c>
      <c r="BJ29" s="128">
        <v>2</v>
      </c>
      <c r="BK29" s="128">
        <v>0</v>
      </c>
      <c r="BL29" s="129">
        <v>0.5</v>
      </c>
      <c r="BM29" s="130">
        <v>0.5</v>
      </c>
      <c r="BN29" s="128">
        <v>2</v>
      </c>
      <c r="BO29" s="128">
        <v>0</v>
      </c>
      <c r="BP29" s="129">
        <v>0.5</v>
      </c>
      <c r="BQ29" s="130">
        <v>0.5</v>
      </c>
      <c r="BR29" s="127">
        <v>1</v>
      </c>
      <c r="BS29" s="128">
        <v>1</v>
      </c>
      <c r="BT29" s="129">
        <v>0</v>
      </c>
      <c r="BU29" s="130">
        <v>1</v>
      </c>
      <c r="BV29" s="127"/>
      <c r="BW29" s="128"/>
      <c r="BX29" s="129"/>
      <c r="BY29" s="130"/>
      <c r="BZ29" s="127"/>
      <c r="CA29" s="128"/>
      <c r="CB29" s="129"/>
      <c r="CC29" s="130"/>
      <c r="CD29" s="127"/>
      <c r="CE29" s="128"/>
      <c r="CF29" s="129"/>
      <c r="CG29" s="130"/>
      <c r="CH29" s="127"/>
      <c r="CI29" s="128"/>
      <c r="CJ29" s="129"/>
      <c r="CK29" s="130"/>
      <c r="CL29" s="127"/>
      <c r="CM29" s="128"/>
      <c r="CN29" s="129"/>
      <c r="CO29" s="130"/>
      <c r="CP29" s="127"/>
      <c r="CQ29" s="128"/>
      <c r="CR29" s="129"/>
      <c r="CS29" s="130"/>
      <c r="CT29" s="133">
        <v>9.69</v>
      </c>
      <c r="CU29" s="84">
        <f>SUM(J29:CT29)</f>
        <v>144.19</v>
      </c>
    </row>
    <row r="30" spans="1:78" ht="15">
      <c r="A30" s="134"/>
      <c r="B30" s="135"/>
      <c r="N30" s="1" t="s">
        <v>86</v>
      </c>
      <c r="R30" s="1" t="s">
        <v>86</v>
      </c>
      <c r="V30" s="1" t="s">
        <v>86</v>
      </c>
      <c r="Z30" s="136" t="s">
        <v>86</v>
      </c>
      <c r="AA30" s="136"/>
      <c r="AB30" s="136"/>
      <c r="AC30" s="136"/>
      <c r="AD30" s="136" t="s">
        <v>86</v>
      </c>
      <c r="AE30" s="136"/>
      <c r="AF30" s="136"/>
      <c r="AG30" s="136"/>
      <c r="AH30" s="136" t="s">
        <v>86</v>
      </c>
      <c r="AI30" s="136"/>
      <c r="AJ30" s="136"/>
      <c r="AK30" s="136"/>
      <c r="AL30" s="136" t="s">
        <v>86</v>
      </c>
      <c r="AM30" s="136"/>
      <c r="AN30" s="136"/>
      <c r="AO30" s="136"/>
      <c r="AP30" s="136" t="s">
        <v>86</v>
      </c>
      <c r="AQ30" s="136"/>
      <c r="AR30" s="136"/>
      <c r="AS30" s="136"/>
      <c r="AT30" s="136" t="s">
        <v>87</v>
      </c>
      <c r="AX30" s="1" t="s">
        <v>87</v>
      </c>
      <c r="BB30" s="1" t="s">
        <v>87</v>
      </c>
      <c r="BF30" s="1" t="s">
        <v>86</v>
      </c>
      <c r="BJ30" s="1" t="s">
        <v>87</v>
      </c>
      <c r="BN30" s="1" t="s">
        <v>87</v>
      </c>
      <c r="BR30" s="1" t="s">
        <v>87</v>
      </c>
      <c r="BV30" s="1" t="s">
        <v>86</v>
      </c>
      <c r="BZ30" s="1" t="s">
        <v>86</v>
      </c>
    </row>
    <row r="31" spans="26:83" ht="15"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X31" s="137" t="s">
        <v>86</v>
      </c>
      <c r="AY31" s="137"/>
      <c r="BB31" s="136"/>
      <c r="BC31" s="136"/>
      <c r="BD31" s="136"/>
      <c r="BE31" s="136"/>
      <c r="BF31" s="136"/>
      <c r="BG31" s="136"/>
      <c r="BJ31" s="137" t="s">
        <v>86</v>
      </c>
      <c r="BK31" s="137"/>
      <c r="BN31" s="136" t="s">
        <v>86</v>
      </c>
      <c r="BO31" s="136"/>
      <c r="BR31" s="137" t="s">
        <v>86</v>
      </c>
      <c r="BS31" s="137"/>
      <c r="CD31" s="137" t="s">
        <v>86</v>
      </c>
      <c r="CE31" s="137"/>
    </row>
    <row r="32" spans="11:88" ht="15">
      <c r="K32" s="2"/>
      <c r="L32" s="2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8"/>
      <c r="AQ32" s="138"/>
      <c r="AR32" s="138"/>
      <c r="AS32" s="138"/>
      <c r="AT32" s="136"/>
      <c r="AU32" s="2"/>
      <c r="AV32" s="2"/>
      <c r="AX32" s="1" t="s">
        <v>88</v>
      </c>
      <c r="BC32" s="2"/>
      <c r="BG32" s="2"/>
      <c r="BJ32" s="1" t="s">
        <v>88</v>
      </c>
      <c r="BK32" s="2"/>
      <c r="BL32" s="2"/>
      <c r="BN32" s="137" t="s">
        <v>88</v>
      </c>
      <c r="BO32" s="137"/>
      <c r="BR32" s="1" t="s">
        <v>88</v>
      </c>
      <c r="BS32" s="2"/>
      <c r="BV32" s="1" t="s">
        <v>89</v>
      </c>
      <c r="BZ32" s="1" t="s">
        <v>89</v>
      </c>
      <c r="CD32" s="1" t="s">
        <v>89</v>
      </c>
      <c r="CE32" s="2"/>
      <c r="CF32" s="2"/>
      <c r="CH32" s="1" t="s">
        <v>90</v>
      </c>
      <c r="CI32" s="2"/>
      <c r="CJ32" s="2"/>
    </row>
    <row r="33" spans="26:70" ht="15"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X33" s="1" t="s">
        <v>91</v>
      </c>
      <c r="BJ33" s="1" t="s">
        <v>91</v>
      </c>
      <c r="BN33" s="1" t="s">
        <v>91</v>
      </c>
      <c r="BR33" s="1" t="s">
        <v>91</v>
      </c>
    </row>
    <row r="34" spans="26:73" ht="15"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BB34" s="138"/>
      <c r="BC34" s="138"/>
      <c r="BD34" s="138"/>
      <c r="BE34" s="138"/>
      <c r="BF34" s="138"/>
      <c r="BG34" s="138"/>
      <c r="BH34" s="138"/>
      <c r="BI34" s="138"/>
      <c r="BR34" s="138"/>
      <c r="BS34" s="138"/>
      <c r="BT34" s="138"/>
      <c r="BU34" s="138"/>
    </row>
  </sheetData>
  <sheetProtection selectLockedCells="1" selectUnlockedCells="1"/>
  <mergeCells count="4">
    <mergeCell ref="AP32:AS32"/>
    <mergeCell ref="BB34:BE34"/>
    <mergeCell ref="BF34:BI34"/>
    <mergeCell ref="BR34:BU34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tabSelected="1" workbookViewId="0" topLeftCell="A1">
      <pane xSplit="1" topLeftCell="B1" activePane="topRight" state="frozen"/>
      <selection pane="topLeft" activeCell="A1" sqref="A1"/>
      <selection pane="topRight" activeCell="A11" sqref="A11"/>
    </sheetView>
  </sheetViews>
  <sheetFormatPr defaultColWidth="12.57421875" defaultRowHeight="12.75"/>
  <cols>
    <col min="1" max="1" width="36.140625" style="139" customWidth="1"/>
    <col min="2" max="2" width="4.28125" style="139" customWidth="1"/>
    <col min="3" max="3" width="12.57421875" style="139" customWidth="1"/>
    <col min="4" max="4" width="4.8515625" style="139" customWidth="1"/>
    <col min="5" max="5" width="4.7109375" style="139" customWidth="1"/>
    <col min="6" max="6" width="7.00390625" style="139" customWidth="1"/>
    <col min="7" max="7" width="10.57421875" style="139" customWidth="1"/>
    <col min="8" max="8" width="11.00390625" style="139" customWidth="1"/>
    <col min="9" max="9" width="14.57421875" style="139" customWidth="1"/>
    <col min="10" max="13" width="4.57421875" style="1" customWidth="1"/>
    <col min="14" max="15" width="4.7109375" style="139" customWidth="1"/>
    <col min="16" max="16" width="5.28125" style="139" customWidth="1"/>
    <col min="17" max="17" width="4.7109375" style="139" customWidth="1"/>
    <col min="18" max="19" width="4.57421875" style="139" customWidth="1"/>
    <col min="20" max="20" width="5.28125" style="139" customWidth="1"/>
    <col min="21" max="55" width="4.57421875" style="139" customWidth="1"/>
    <col min="56" max="57" width="5.28125" style="139" customWidth="1"/>
    <col min="58" max="59" width="4.57421875" style="139" customWidth="1"/>
    <col min="60" max="60" width="5.28125" style="140" customWidth="1"/>
    <col min="61" max="61" width="5.28125" style="139" customWidth="1"/>
    <col min="62" max="63" width="4.57421875" style="139" customWidth="1"/>
    <col min="64" max="64" width="5.28125" style="139" customWidth="1"/>
    <col min="65" max="68" width="4.7109375" style="139" customWidth="1"/>
    <col min="69" max="69" width="4.28125" style="139" customWidth="1"/>
    <col min="70" max="101" width="4.57421875" style="139" customWidth="1"/>
    <col min="102" max="102" width="6.421875" style="139" customWidth="1"/>
    <col min="103" max="103" width="10.421875" style="141" customWidth="1"/>
    <col min="104" max="104" width="9.140625" style="142" customWidth="1"/>
    <col min="105" max="105" width="9.421875" style="141" customWidth="1"/>
    <col min="106" max="106" width="11.57421875" style="139" customWidth="1"/>
    <col min="107" max="251" width="11.57421875" style="143" customWidth="1"/>
    <col min="252" max="252" width="12.00390625" style="143" customWidth="1"/>
    <col min="253" max="16384" width="11.57421875" style="0" customWidth="1"/>
  </cols>
  <sheetData>
    <row r="1" spans="1:256" s="139" customFormat="1" ht="1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9" t="s">
        <v>9</v>
      </c>
      <c r="K1" s="10"/>
      <c r="L1" s="10"/>
      <c r="M1" s="11"/>
      <c r="N1" s="144" t="s">
        <v>12</v>
      </c>
      <c r="O1" s="144"/>
      <c r="P1" s="144"/>
      <c r="Q1" s="145"/>
      <c r="R1" s="144" t="s">
        <v>13</v>
      </c>
      <c r="S1" s="144"/>
      <c r="T1" s="144"/>
      <c r="U1" s="145"/>
      <c r="V1" s="144" t="s">
        <v>14</v>
      </c>
      <c r="W1" s="144"/>
      <c r="X1" s="144"/>
      <c r="Y1" s="145"/>
      <c r="Z1" s="144" t="s">
        <v>15</v>
      </c>
      <c r="AA1" s="144"/>
      <c r="AB1" s="144"/>
      <c r="AC1" s="145"/>
      <c r="AD1" s="146" t="s">
        <v>16</v>
      </c>
      <c r="AE1" s="147"/>
      <c r="AF1" s="147"/>
      <c r="AG1" s="148"/>
      <c r="AH1" s="149" t="s">
        <v>92</v>
      </c>
      <c r="AI1" s="150"/>
      <c r="AJ1" s="150"/>
      <c r="AK1" s="151"/>
      <c r="AL1" s="151" t="s">
        <v>93</v>
      </c>
      <c r="AM1" s="151"/>
      <c r="AN1" s="151"/>
      <c r="AO1" s="151"/>
      <c r="AP1" s="152" t="s">
        <v>94</v>
      </c>
      <c r="AQ1" s="153"/>
      <c r="AR1" s="153"/>
      <c r="AS1" s="154"/>
      <c r="AT1" s="149" t="s">
        <v>21</v>
      </c>
      <c r="AU1" s="150"/>
      <c r="AV1" s="150"/>
      <c r="AW1" s="151"/>
      <c r="AX1" s="149" t="s">
        <v>95</v>
      </c>
      <c r="AY1" s="150"/>
      <c r="AZ1" s="150"/>
      <c r="BA1" s="151"/>
      <c r="BB1" s="149" t="s">
        <v>18</v>
      </c>
      <c r="BC1" s="150"/>
      <c r="BD1" s="150"/>
      <c r="BE1" s="151"/>
      <c r="BF1" s="149" t="s">
        <v>96</v>
      </c>
      <c r="BG1" s="150"/>
      <c r="BH1" s="155"/>
      <c r="BI1" s="151"/>
      <c r="BJ1" s="149" t="s">
        <v>97</v>
      </c>
      <c r="BK1" s="150"/>
      <c r="BL1" s="150"/>
      <c r="BM1" s="151"/>
      <c r="BN1" s="149" t="s">
        <v>98</v>
      </c>
      <c r="BO1" s="150"/>
      <c r="BP1" s="150"/>
      <c r="BQ1" s="151"/>
      <c r="BR1" s="156" t="s">
        <v>22</v>
      </c>
      <c r="BS1" s="157"/>
      <c r="BT1" s="157"/>
      <c r="BU1" s="158"/>
      <c r="BV1" s="156" t="s">
        <v>23</v>
      </c>
      <c r="BW1" s="157"/>
      <c r="BX1" s="157"/>
      <c r="BY1" s="158"/>
      <c r="BZ1" s="159" t="s">
        <v>24</v>
      </c>
      <c r="CA1" s="157"/>
      <c r="CB1" s="157"/>
      <c r="CC1" s="158"/>
      <c r="CD1" s="160" t="s">
        <v>25</v>
      </c>
      <c r="CE1" s="160"/>
      <c r="CF1" s="160"/>
      <c r="CG1" s="161"/>
      <c r="CH1" s="160" t="s">
        <v>26</v>
      </c>
      <c r="CI1" s="160"/>
      <c r="CJ1" s="160"/>
      <c r="CK1" s="161"/>
      <c r="CL1" s="161" t="s">
        <v>99</v>
      </c>
      <c r="CM1" s="161"/>
      <c r="CN1" s="161"/>
      <c r="CO1" s="161"/>
      <c r="CP1" s="162" t="s">
        <v>27</v>
      </c>
      <c r="CQ1" s="160"/>
      <c r="CR1" s="160"/>
      <c r="CS1" s="161"/>
      <c r="CT1" s="163" t="s">
        <v>100</v>
      </c>
      <c r="CU1" s="160"/>
      <c r="CV1" s="160"/>
      <c r="CW1" s="161"/>
      <c r="CX1" s="164" t="s">
        <v>31</v>
      </c>
      <c r="CY1" s="165" t="s">
        <v>32</v>
      </c>
      <c r="CZ1" s="166" t="s">
        <v>32</v>
      </c>
      <c r="DA1" s="167" t="s">
        <v>32</v>
      </c>
      <c r="DB1" s="141"/>
      <c r="DG1" s="143"/>
      <c r="DH1" s="143"/>
      <c r="DI1" s="143"/>
      <c r="DJ1" s="143"/>
      <c r="DK1" s="143"/>
      <c r="IS1"/>
      <c r="IT1"/>
      <c r="IU1"/>
      <c r="IV1"/>
    </row>
    <row r="2" spans="1:256" s="139" customFormat="1" ht="15">
      <c r="A2" s="25"/>
      <c r="B2" s="26"/>
      <c r="C2" s="27"/>
      <c r="D2" s="27"/>
      <c r="E2" s="27"/>
      <c r="F2" s="26" t="s">
        <v>33</v>
      </c>
      <c r="G2" s="28"/>
      <c r="H2" s="28"/>
      <c r="I2" s="28"/>
      <c r="J2" s="29" t="s">
        <v>34</v>
      </c>
      <c r="K2" s="30" t="s">
        <v>35</v>
      </c>
      <c r="L2" s="31" t="s">
        <v>36</v>
      </c>
      <c r="M2" s="32" t="s">
        <v>37</v>
      </c>
      <c r="N2" s="168" t="s">
        <v>34</v>
      </c>
      <c r="O2" s="169" t="s">
        <v>35</v>
      </c>
      <c r="P2" s="170" t="s">
        <v>36</v>
      </c>
      <c r="Q2" s="171" t="s">
        <v>38</v>
      </c>
      <c r="R2" s="168" t="s">
        <v>34</v>
      </c>
      <c r="S2" s="169" t="s">
        <v>35</v>
      </c>
      <c r="T2" s="170" t="s">
        <v>36</v>
      </c>
      <c r="U2" s="171" t="s">
        <v>38</v>
      </c>
      <c r="V2" s="168" t="s">
        <v>34</v>
      </c>
      <c r="W2" s="169" t="s">
        <v>35</v>
      </c>
      <c r="X2" s="170" t="s">
        <v>36</v>
      </c>
      <c r="Y2" s="171" t="s">
        <v>38</v>
      </c>
      <c r="Z2" s="168" t="s">
        <v>34</v>
      </c>
      <c r="AA2" s="169" t="s">
        <v>35</v>
      </c>
      <c r="AB2" s="170" t="s">
        <v>36</v>
      </c>
      <c r="AC2" s="171" t="s">
        <v>38</v>
      </c>
      <c r="AD2" s="172" t="s">
        <v>34</v>
      </c>
      <c r="AE2" s="173" t="s">
        <v>35</v>
      </c>
      <c r="AF2" s="174" t="s">
        <v>36</v>
      </c>
      <c r="AG2" s="175" t="s">
        <v>38</v>
      </c>
      <c r="AH2" s="168" t="s">
        <v>34</v>
      </c>
      <c r="AI2" s="169" t="s">
        <v>35</v>
      </c>
      <c r="AJ2" s="170" t="s">
        <v>36</v>
      </c>
      <c r="AK2" s="171" t="s">
        <v>38</v>
      </c>
      <c r="AL2" s="176" t="s">
        <v>34</v>
      </c>
      <c r="AM2" s="177" t="s">
        <v>35</v>
      </c>
      <c r="AN2" s="177" t="s">
        <v>101</v>
      </c>
      <c r="AO2" s="178" t="s">
        <v>38</v>
      </c>
      <c r="AP2" s="168" t="s">
        <v>34</v>
      </c>
      <c r="AQ2" s="169" t="s">
        <v>35</v>
      </c>
      <c r="AR2" s="170" t="s">
        <v>36</v>
      </c>
      <c r="AS2" s="171" t="s">
        <v>38</v>
      </c>
      <c r="AT2" s="168" t="s">
        <v>34</v>
      </c>
      <c r="AU2" s="169" t="s">
        <v>35</v>
      </c>
      <c r="AV2" s="170" t="s">
        <v>36</v>
      </c>
      <c r="AW2" s="171" t="s">
        <v>38</v>
      </c>
      <c r="AX2" s="168" t="s">
        <v>34</v>
      </c>
      <c r="AY2" s="169" t="s">
        <v>35</v>
      </c>
      <c r="AZ2" s="170" t="s">
        <v>36</v>
      </c>
      <c r="BA2" s="171" t="s">
        <v>38</v>
      </c>
      <c r="BB2" s="168" t="s">
        <v>34</v>
      </c>
      <c r="BC2" s="169" t="s">
        <v>35</v>
      </c>
      <c r="BD2" s="170" t="s">
        <v>36</v>
      </c>
      <c r="BE2" s="171" t="s">
        <v>38</v>
      </c>
      <c r="BF2" s="168" t="s">
        <v>34</v>
      </c>
      <c r="BG2" s="169" t="s">
        <v>35</v>
      </c>
      <c r="BH2" s="179" t="s">
        <v>36</v>
      </c>
      <c r="BI2" s="171" t="s">
        <v>38</v>
      </c>
      <c r="BJ2" s="168" t="s">
        <v>34</v>
      </c>
      <c r="BK2" s="169" t="s">
        <v>35</v>
      </c>
      <c r="BL2" s="170" t="s">
        <v>36</v>
      </c>
      <c r="BM2" s="171" t="s">
        <v>38</v>
      </c>
      <c r="BN2" s="168" t="s">
        <v>34</v>
      </c>
      <c r="BO2" s="169" t="s">
        <v>35</v>
      </c>
      <c r="BP2" s="170" t="s">
        <v>36</v>
      </c>
      <c r="BQ2" s="171" t="s">
        <v>38</v>
      </c>
      <c r="BR2" s="168" t="s">
        <v>34</v>
      </c>
      <c r="BS2" s="169" t="s">
        <v>35</v>
      </c>
      <c r="BT2" s="170" t="s">
        <v>36</v>
      </c>
      <c r="BU2" s="171" t="s">
        <v>38</v>
      </c>
      <c r="BV2" s="168" t="s">
        <v>34</v>
      </c>
      <c r="BW2" s="169" t="s">
        <v>35</v>
      </c>
      <c r="BX2" s="170" t="s">
        <v>36</v>
      </c>
      <c r="BY2" s="171" t="s">
        <v>38</v>
      </c>
      <c r="BZ2" s="168" t="s">
        <v>34</v>
      </c>
      <c r="CA2" s="169" t="s">
        <v>35</v>
      </c>
      <c r="CB2" s="170" t="s">
        <v>36</v>
      </c>
      <c r="CC2" s="171" t="s">
        <v>38</v>
      </c>
      <c r="CD2" s="180" t="s">
        <v>34</v>
      </c>
      <c r="CE2" s="181" t="s">
        <v>35</v>
      </c>
      <c r="CF2" s="182" t="s">
        <v>36</v>
      </c>
      <c r="CG2" s="183" t="s">
        <v>38</v>
      </c>
      <c r="CH2" s="180" t="s">
        <v>34</v>
      </c>
      <c r="CI2" s="181" t="s">
        <v>35</v>
      </c>
      <c r="CJ2" s="182" t="s">
        <v>36</v>
      </c>
      <c r="CK2" s="183" t="s">
        <v>38</v>
      </c>
      <c r="CL2" s="184" t="s">
        <v>34</v>
      </c>
      <c r="CM2" s="185" t="s">
        <v>35</v>
      </c>
      <c r="CN2" s="185" t="s">
        <v>36</v>
      </c>
      <c r="CO2" s="186" t="s">
        <v>38</v>
      </c>
      <c r="CP2" s="180" t="s">
        <v>34</v>
      </c>
      <c r="CQ2" s="181" t="s">
        <v>35</v>
      </c>
      <c r="CR2" s="182" t="s">
        <v>36</v>
      </c>
      <c r="CS2" s="183" t="s">
        <v>38</v>
      </c>
      <c r="CT2" s="180" t="s">
        <v>34</v>
      </c>
      <c r="CU2" s="181" t="s">
        <v>35</v>
      </c>
      <c r="CV2" s="182" t="s">
        <v>36</v>
      </c>
      <c r="CW2" s="183" t="s">
        <v>38</v>
      </c>
      <c r="CX2" s="187"/>
      <c r="CY2" s="188" t="s">
        <v>102</v>
      </c>
      <c r="CZ2" s="189" t="s">
        <v>39</v>
      </c>
      <c r="DA2" s="190" t="s">
        <v>103</v>
      </c>
      <c r="DB2" s="141"/>
      <c r="DG2" s="143"/>
      <c r="DH2" s="143"/>
      <c r="DI2" s="143"/>
      <c r="DJ2" s="143"/>
      <c r="DK2" s="143"/>
      <c r="IS2"/>
      <c r="IT2"/>
      <c r="IU2"/>
      <c r="IV2"/>
    </row>
    <row r="3" spans="1:110" ht="15">
      <c r="A3" s="43" t="s">
        <v>40</v>
      </c>
      <c r="B3" s="44" t="s">
        <v>41</v>
      </c>
      <c r="C3" s="45" t="s">
        <v>42</v>
      </c>
      <c r="D3" s="45">
        <v>12</v>
      </c>
      <c r="E3" s="45">
        <v>12</v>
      </c>
      <c r="F3" s="44">
        <v>12</v>
      </c>
      <c r="G3" s="46" t="s">
        <v>43</v>
      </c>
      <c r="H3" s="46">
        <v>100</v>
      </c>
      <c r="I3" s="46"/>
      <c r="J3" s="191">
        <v>2</v>
      </c>
      <c r="K3" s="192">
        <v>1</v>
      </c>
      <c r="L3" s="49"/>
      <c r="M3" s="50"/>
      <c r="N3" s="191"/>
      <c r="O3" s="192"/>
      <c r="P3" s="193"/>
      <c r="Q3" s="194"/>
      <c r="R3" s="191">
        <v>1.5</v>
      </c>
      <c r="S3" s="192">
        <v>1.5</v>
      </c>
      <c r="T3" s="193">
        <v>2</v>
      </c>
      <c r="U3" s="194"/>
      <c r="V3" s="195"/>
      <c r="W3" s="192"/>
      <c r="X3" s="193"/>
      <c r="Y3" s="194"/>
      <c r="Z3" s="195"/>
      <c r="AA3" s="192"/>
      <c r="AB3" s="193"/>
      <c r="AC3" s="194"/>
      <c r="AD3" s="191"/>
      <c r="AE3" s="195"/>
      <c r="AF3" s="192"/>
      <c r="AG3" s="194"/>
      <c r="AH3" s="191"/>
      <c r="AI3" s="192"/>
      <c r="AJ3" s="193"/>
      <c r="AK3" s="194"/>
      <c r="AL3" s="196">
        <v>2</v>
      </c>
      <c r="AM3" s="197">
        <v>1</v>
      </c>
      <c r="AN3" s="197"/>
      <c r="AO3" s="198">
        <v>1</v>
      </c>
      <c r="AP3" s="191"/>
      <c r="AQ3" s="192"/>
      <c r="AR3" s="193"/>
      <c r="AS3" s="194"/>
      <c r="AT3" s="199"/>
      <c r="AU3" s="200"/>
      <c r="AV3" s="201"/>
      <c r="AW3" s="202"/>
      <c r="AX3" s="191"/>
      <c r="AY3" s="192"/>
      <c r="AZ3" s="193"/>
      <c r="BA3" s="193"/>
      <c r="BB3" s="191"/>
      <c r="BC3" s="192"/>
      <c r="BD3" s="193"/>
      <c r="BE3" s="194"/>
      <c r="BF3" s="191"/>
      <c r="BG3" s="192"/>
      <c r="BH3" s="193"/>
      <c r="BI3" s="194"/>
      <c r="BJ3" s="191"/>
      <c r="BK3" s="192"/>
      <c r="BL3" s="193"/>
      <c r="BM3" s="194"/>
      <c r="BN3" s="191"/>
      <c r="BO3" s="192"/>
      <c r="BP3" s="193"/>
      <c r="BQ3" s="194"/>
      <c r="BR3" s="195"/>
      <c r="BS3" s="192"/>
      <c r="BT3" s="193"/>
      <c r="BU3" s="194"/>
      <c r="BV3" s="195"/>
      <c r="BW3" s="192"/>
      <c r="BX3" s="193"/>
      <c r="BY3" s="194"/>
      <c r="BZ3" s="191"/>
      <c r="CA3" s="192"/>
      <c r="CB3" s="193"/>
      <c r="CC3" s="194"/>
      <c r="CD3" s="203"/>
      <c r="CE3" s="204"/>
      <c r="CF3" s="205"/>
      <c r="CG3" s="206"/>
      <c r="CH3" s="203"/>
      <c r="CI3" s="204"/>
      <c r="CJ3" s="205"/>
      <c r="CK3" s="206"/>
      <c r="CL3" s="207"/>
      <c r="CM3" s="208"/>
      <c r="CN3" s="208"/>
      <c r="CO3" s="209"/>
      <c r="CP3" s="203"/>
      <c r="CQ3" s="204"/>
      <c r="CR3" s="205"/>
      <c r="CS3" s="206"/>
      <c r="CT3" s="203"/>
      <c r="CU3" s="204"/>
      <c r="CV3" s="205"/>
      <c r="CW3" s="206"/>
      <c r="CX3" s="210">
        <v>0</v>
      </c>
      <c r="CY3" s="211">
        <f>SUM(J3:CX3)</f>
        <v>12</v>
      </c>
      <c r="CZ3" s="212">
        <f>Tardor!CU3</f>
        <v>11</v>
      </c>
      <c r="DA3" s="213">
        <f>(CY3+CZ3)/2</f>
        <v>11.5</v>
      </c>
      <c r="DB3" s="141"/>
      <c r="DC3" s="139"/>
      <c r="DD3" s="139"/>
      <c r="DE3" s="139"/>
      <c r="DF3" s="139"/>
    </row>
    <row r="4" spans="1:110" ht="15">
      <c r="A4" s="64" t="s">
        <v>45</v>
      </c>
      <c r="B4" s="65" t="s">
        <v>41</v>
      </c>
      <c r="C4" s="66" t="s">
        <v>46</v>
      </c>
      <c r="D4" s="66">
        <v>12</v>
      </c>
      <c r="E4" s="66">
        <v>12</v>
      </c>
      <c r="F4" s="67">
        <v>12</v>
      </c>
      <c r="G4" s="68" t="s">
        <v>43</v>
      </c>
      <c r="H4" s="68">
        <v>100</v>
      </c>
      <c r="I4" s="68"/>
      <c r="J4" s="69"/>
      <c r="K4" s="70"/>
      <c r="L4" s="71"/>
      <c r="M4" s="72"/>
      <c r="N4" s="199">
        <v>2</v>
      </c>
      <c r="O4" s="200">
        <v>2</v>
      </c>
      <c r="P4" s="201"/>
      <c r="Q4" s="202"/>
      <c r="R4" s="199"/>
      <c r="S4" s="200"/>
      <c r="T4" s="201"/>
      <c r="U4" s="202"/>
      <c r="V4" s="214"/>
      <c r="W4" s="200"/>
      <c r="X4" s="201"/>
      <c r="Y4" s="202"/>
      <c r="Z4" s="214"/>
      <c r="AA4" s="200"/>
      <c r="AB4" s="201"/>
      <c r="AC4" s="202"/>
      <c r="AD4" s="199">
        <v>1.5</v>
      </c>
      <c r="AE4" s="214"/>
      <c r="AF4" s="200">
        <v>2</v>
      </c>
      <c r="AG4" s="202">
        <v>1</v>
      </c>
      <c r="AH4" s="199"/>
      <c r="AI4" s="200"/>
      <c r="AJ4" s="201"/>
      <c r="AK4" s="202"/>
      <c r="AL4" s="215"/>
      <c r="AM4" s="216"/>
      <c r="AN4" s="216"/>
      <c r="AO4" s="217"/>
      <c r="AP4" s="199"/>
      <c r="AQ4" s="200"/>
      <c r="AR4" s="201"/>
      <c r="AS4" s="202"/>
      <c r="AT4" s="199"/>
      <c r="AU4" s="200"/>
      <c r="AV4" s="201"/>
      <c r="AW4" s="202"/>
      <c r="AX4" s="199"/>
      <c r="AY4" s="200"/>
      <c r="AZ4" s="201"/>
      <c r="BA4" s="201"/>
      <c r="BB4" s="199"/>
      <c r="BC4" s="200"/>
      <c r="BD4" s="201"/>
      <c r="BE4" s="202"/>
      <c r="BF4" s="199"/>
      <c r="BG4" s="200"/>
      <c r="BH4" s="201"/>
      <c r="BI4" s="202"/>
      <c r="BJ4" s="199"/>
      <c r="BK4" s="200"/>
      <c r="BL4" s="201"/>
      <c r="BM4" s="202"/>
      <c r="BN4" s="199"/>
      <c r="BO4" s="200"/>
      <c r="BP4" s="201"/>
      <c r="BQ4" s="202"/>
      <c r="BR4" s="214"/>
      <c r="BS4" s="200"/>
      <c r="BT4" s="201"/>
      <c r="BU4" s="202"/>
      <c r="BV4" s="214"/>
      <c r="BW4" s="200"/>
      <c r="BX4" s="201"/>
      <c r="BY4" s="202"/>
      <c r="BZ4" s="199">
        <v>1</v>
      </c>
      <c r="CA4" s="200">
        <v>1</v>
      </c>
      <c r="CB4" s="201"/>
      <c r="CC4" s="202">
        <v>1</v>
      </c>
      <c r="CD4" s="218"/>
      <c r="CE4" s="219"/>
      <c r="CF4" s="220"/>
      <c r="CG4" s="221"/>
      <c r="CH4" s="218"/>
      <c r="CI4" s="219"/>
      <c r="CJ4" s="220"/>
      <c r="CK4" s="221"/>
      <c r="CL4" s="222"/>
      <c r="CM4" s="223"/>
      <c r="CN4" s="223"/>
      <c r="CO4" s="224"/>
      <c r="CP4" s="218"/>
      <c r="CQ4" s="219"/>
      <c r="CR4" s="220"/>
      <c r="CS4" s="221"/>
      <c r="CT4" s="218"/>
      <c r="CU4" s="219"/>
      <c r="CV4" s="220"/>
      <c r="CW4" s="221"/>
      <c r="CX4" s="225">
        <v>0</v>
      </c>
      <c r="CY4" s="226">
        <f>SUM(J4:CX4)</f>
        <v>11.5</v>
      </c>
      <c r="CZ4" s="226">
        <f>Tardor!CU4</f>
        <v>12.17</v>
      </c>
      <c r="DA4" s="227">
        <f>(CY4+CZ4)/2</f>
        <v>11.835</v>
      </c>
      <c r="DB4" s="141"/>
      <c r="DC4" s="139"/>
      <c r="DD4" s="139"/>
      <c r="DE4" s="139"/>
      <c r="DF4" s="139"/>
    </row>
    <row r="5" spans="1:110" ht="15">
      <c r="A5" s="64" t="s">
        <v>47</v>
      </c>
      <c r="B5" s="65" t="s">
        <v>41</v>
      </c>
      <c r="C5" s="66" t="s">
        <v>46</v>
      </c>
      <c r="D5" s="66">
        <v>12</v>
      </c>
      <c r="E5" s="66">
        <v>12</v>
      </c>
      <c r="F5" s="67">
        <v>12</v>
      </c>
      <c r="G5" s="68" t="s">
        <v>43</v>
      </c>
      <c r="H5" s="68">
        <v>100</v>
      </c>
      <c r="I5" s="68"/>
      <c r="J5" s="69"/>
      <c r="K5" s="70"/>
      <c r="L5" s="71"/>
      <c r="M5" s="72"/>
      <c r="N5" s="199"/>
      <c r="O5" s="200"/>
      <c r="P5" s="201"/>
      <c r="Q5" s="202"/>
      <c r="R5" s="199"/>
      <c r="S5" s="200"/>
      <c r="T5" s="201"/>
      <c r="U5" s="202"/>
      <c r="V5" s="214"/>
      <c r="W5" s="200"/>
      <c r="X5" s="201"/>
      <c r="Y5" s="202"/>
      <c r="Z5" s="214">
        <v>2</v>
      </c>
      <c r="AA5" s="200">
        <v>2</v>
      </c>
      <c r="AB5" s="201">
        <v>2</v>
      </c>
      <c r="AC5" s="202">
        <v>1</v>
      </c>
      <c r="AD5" s="199"/>
      <c r="AE5" s="214"/>
      <c r="AF5" s="200"/>
      <c r="AG5" s="202"/>
      <c r="AH5" s="199">
        <v>2</v>
      </c>
      <c r="AI5" s="200"/>
      <c r="AJ5" s="201">
        <v>1</v>
      </c>
      <c r="AK5" s="202">
        <v>1</v>
      </c>
      <c r="AL5" s="215"/>
      <c r="AM5" s="216"/>
      <c r="AN5" s="216"/>
      <c r="AO5" s="217"/>
      <c r="AP5" s="199"/>
      <c r="AQ5" s="200"/>
      <c r="AR5" s="201"/>
      <c r="AS5" s="202"/>
      <c r="AT5" s="199"/>
      <c r="AU5" s="200"/>
      <c r="AV5" s="201"/>
      <c r="AW5" s="202"/>
      <c r="AX5" s="199"/>
      <c r="AY5" s="200"/>
      <c r="AZ5" s="201"/>
      <c r="BA5" s="201"/>
      <c r="BB5" s="199"/>
      <c r="BC5" s="200"/>
      <c r="BD5" s="201"/>
      <c r="BE5" s="202"/>
      <c r="BF5" s="199"/>
      <c r="BG5" s="200"/>
      <c r="BH5" s="201"/>
      <c r="BI5" s="202"/>
      <c r="BJ5" s="199"/>
      <c r="BK5" s="200"/>
      <c r="BL5" s="201"/>
      <c r="BM5" s="202"/>
      <c r="BN5" s="199"/>
      <c r="BO5" s="200"/>
      <c r="BP5" s="201"/>
      <c r="BQ5" s="202"/>
      <c r="BR5" s="214"/>
      <c r="BS5" s="200"/>
      <c r="BT5" s="201"/>
      <c r="BU5" s="202"/>
      <c r="BV5" s="214"/>
      <c r="BW5" s="200"/>
      <c r="BX5" s="201"/>
      <c r="BY5" s="202"/>
      <c r="BZ5" s="199"/>
      <c r="CA5" s="200"/>
      <c r="CB5" s="201"/>
      <c r="CC5" s="202"/>
      <c r="CD5" s="218"/>
      <c r="CE5" s="219"/>
      <c r="CF5" s="220"/>
      <c r="CG5" s="221"/>
      <c r="CH5" s="218"/>
      <c r="CI5" s="219"/>
      <c r="CJ5" s="220"/>
      <c r="CK5" s="221"/>
      <c r="CL5" s="222"/>
      <c r="CM5" s="223"/>
      <c r="CN5" s="223"/>
      <c r="CO5" s="224"/>
      <c r="CP5" s="218"/>
      <c r="CQ5" s="219"/>
      <c r="CR5" s="220"/>
      <c r="CS5" s="221"/>
      <c r="CT5" s="218"/>
      <c r="CU5" s="219"/>
      <c r="CV5" s="220"/>
      <c r="CW5" s="221"/>
      <c r="CX5" s="225">
        <v>2</v>
      </c>
      <c r="CY5" s="226">
        <f>SUM(J5:CX5)</f>
        <v>13</v>
      </c>
      <c r="CZ5" s="226">
        <f>Tardor!CU5</f>
        <v>12</v>
      </c>
      <c r="DA5" s="227">
        <f>(CY5+CZ5)/2</f>
        <v>12.5</v>
      </c>
      <c r="DB5" s="141"/>
      <c r="DC5" s="139"/>
      <c r="DD5" s="139"/>
      <c r="DE5" s="139"/>
      <c r="DF5" s="139"/>
    </row>
    <row r="6" spans="1:110" ht="15">
      <c r="A6" s="64" t="s">
        <v>48</v>
      </c>
      <c r="B6" s="65" t="s">
        <v>41</v>
      </c>
      <c r="C6" s="66" t="s">
        <v>46</v>
      </c>
      <c r="D6" s="66">
        <v>12</v>
      </c>
      <c r="E6" s="66">
        <v>12</v>
      </c>
      <c r="F6" s="67">
        <v>12</v>
      </c>
      <c r="G6" s="68" t="s">
        <v>43</v>
      </c>
      <c r="H6" s="68">
        <v>100</v>
      </c>
      <c r="I6" s="68"/>
      <c r="J6" s="69">
        <v>2</v>
      </c>
      <c r="K6" s="70">
        <v>1</v>
      </c>
      <c r="L6" s="71">
        <v>6</v>
      </c>
      <c r="M6" s="72"/>
      <c r="N6" s="199"/>
      <c r="O6" s="200"/>
      <c r="P6" s="201"/>
      <c r="Q6" s="202"/>
      <c r="R6" s="199"/>
      <c r="S6" s="200"/>
      <c r="T6" s="201"/>
      <c r="U6" s="202"/>
      <c r="V6" s="214"/>
      <c r="W6" s="200"/>
      <c r="X6" s="201"/>
      <c r="Y6" s="202"/>
      <c r="Z6" s="214"/>
      <c r="AA6" s="200"/>
      <c r="AB6" s="201"/>
      <c r="AC6" s="202"/>
      <c r="AD6" s="199"/>
      <c r="AE6" s="214"/>
      <c r="AF6" s="200"/>
      <c r="AG6" s="202"/>
      <c r="AH6" s="199"/>
      <c r="AI6" s="200"/>
      <c r="AJ6" s="201"/>
      <c r="AK6" s="202"/>
      <c r="AL6" s="215"/>
      <c r="AM6" s="216"/>
      <c r="AN6" s="216"/>
      <c r="AO6" s="217"/>
      <c r="AP6" s="199"/>
      <c r="AQ6" s="200"/>
      <c r="AR6" s="201"/>
      <c r="AS6" s="202"/>
      <c r="AT6" s="199"/>
      <c r="AU6" s="200"/>
      <c r="AV6" s="201"/>
      <c r="AW6" s="202"/>
      <c r="AX6" s="199"/>
      <c r="AY6" s="200"/>
      <c r="AZ6" s="201"/>
      <c r="BA6" s="201"/>
      <c r="BB6" s="199"/>
      <c r="BC6" s="200"/>
      <c r="BD6" s="201"/>
      <c r="BE6" s="202"/>
      <c r="BF6" s="199"/>
      <c r="BG6" s="200"/>
      <c r="BH6" s="201"/>
      <c r="BI6" s="202"/>
      <c r="BJ6" s="199"/>
      <c r="BK6" s="200"/>
      <c r="BL6" s="201"/>
      <c r="BM6" s="202"/>
      <c r="BN6" s="199"/>
      <c r="BO6" s="200"/>
      <c r="BP6" s="201"/>
      <c r="BQ6" s="202"/>
      <c r="BR6" s="214"/>
      <c r="BS6" s="200"/>
      <c r="BT6" s="201"/>
      <c r="BU6" s="202"/>
      <c r="BV6" s="214"/>
      <c r="BW6" s="200"/>
      <c r="BX6" s="201"/>
      <c r="BY6" s="202"/>
      <c r="BZ6" s="199"/>
      <c r="CA6" s="200"/>
      <c r="CB6" s="201"/>
      <c r="CC6" s="202"/>
      <c r="CD6" s="218"/>
      <c r="CE6" s="219"/>
      <c r="CF6" s="220"/>
      <c r="CG6" s="221"/>
      <c r="CH6" s="218"/>
      <c r="CI6" s="219"/>
      <c r="CJ6" s="220"/>
      <c r="CK6" s="221"/>
      <c r="CL6" s="222"/>
      <c r="CM6" s="223"/>
      <c r="CN6" s="223"/>
      <c r="CO6" s="224"/>
      <c r="CP6" s="218"/>
      <c r="CQ6" s="219"/>
      <c r="CR6" s="220"/>
      <c r="CS6" s="221"/>
      <c r="CT6" s="218"/>
      <c r="CU6" s="219"/>
      <c r="CV6" s="220"/>
      <c r="CW6" s="221"/>
      <c r="CX6" s="225">
        <v>1.34</v>
      </c>
      <c r="CY6" s="226">
        <f>SUM(J6:CX6)</f>
        <v>10.34</v>
      </c>
      <c r="CZ6" s="226">
        <f>Tardor!CU6</f>
        <v>11.67</v>
      </c>
      <c r="DA6" s="227">
        <f>(CY6+CZ6)/2</f>
        <v>11.004999999999999</v>
      </c>
      <c r="DB6" s="141"/>
      <c r="DC6" s="139"/>
      <c r="DD6" s="139"/>
      <c r="DE6" s="139"/>
      <c r="DF6" s="139"/>
    </row>
    <row r="7" spans="1:110" ht="15">
      <c r="A7" s="64" t="s">
        <v>49</v>
      </c>
      <c r="B7" s="65" t="s">
        <v>41</v>
      </c>
      <c r="C7" s="66" t="s">
        <v>46</v>
      </c>
      <c r="D7" s="66">
        <v>12</v>
      </c>
      <c r="E7" s="66">
        <v>12</v>
      </c>
      <c r="F7" s="67">
        <v>12</v>
      </c>
      <c r="G7" s="68" t="s">
        <v>43</v>
      </c>
      <c r="H7" s="68">
        <v>100</v>
      </c>
      <c r="I7" s="68"/>
      <c r="J7" s="69"/>
      <c r="K7" s="70"/>
      <c r="L7" s="71">
        <v>2</v>
      </c>
      <c r="M7" s="72"/>
      <c r="N7" s="199"/>
      <c r="O7" s="200"/>
      <c r="P7" s="201"/>
      <c r="Q7" s="202"/>
      <c r="R7" s="199"/>
      <c r="S7" s="200"/>
      <c r="T7" s="201"/>
      <c r="U7" s="202"/>
      <c r="V7" s="214"/>
      <c r="W7" s="200"/>
      <c r="X7" s="201">
        <v>2</v>
      </c>
      <c r="Y7" s="202"/>
      <c r="Z7" s="214">
        <v>2</v>
      </c>
      <c r="AA7" s="200">
        <v>2</v>
      </c>
      <c r="AB7" s="201">
        <v>2</v>
      </c>
      <c r="AC7" s="202">
        <v>1</v>
      </c>
      <c r="AD7" s="199"/>
      <c r="AE7" s="214"/>
      <c r="AF7" s="200"/>
      <c r="AG7" s="202"/>
      <c r="AH7" s="199"/>
      <c r="AI7" s="200"/>
      <c r="AJ7" s="201"/>
      <c r="AK7" s="202"/>
      <c r="AL7" s="215"/>
      <c r="AM7" s="216"/>
      <c r="AN7" s="216"/>
      <c r="AO7" s="217"/>
      <c r="AP7" s="199"/>
      <c r="AQ7" s="200"/>
      <c r="AR7" s="201"/>
      <c r="AS7" s="202"/>
      <c r="AT7" s="199"/>
      <c r="AU7" s="200"/>
      <c r="AV7" s="201"/>
      <c r="AW7" s="202"/>
      <c r="AX7" s="199"/>
      <c r="AY7" s="200"/>
      <c r="AZ7" s="201"/>
      <c r="BA7" s="201"/>
      <c r="BB7" s="199"/>
      <c r="BC7" s="200"/>
      <c r="BD7" s="201"/>
      <c r="BE7" s="202"/>
      <c r="BF7" s="199"/>
      <c r="BG7" s="200"/>
      <c r="BH7" s="201"/>
      <c r="BI7" s="202"/>
      <c r="BJ7" s="199"/>
      <c r="BK7" s="200"/>
      <c r="BL7" s="201"/>
      <c r="BM7" s="202"/>
      <c r="BN7" s="199"/>
      <c r="BO7" s="200"/>
      <c r="BP7" s="201"/>
      <c r="BQ7" s="202"/>
      <c r="BR7" s="214"/>
      <c r="BS7" s="200"/>
      <c r="BT7" s="201"/>
      <c r="BU7" s="202"/>
      <c r="BV7" s="214"/>
      <c r="BW7" s="200"/>
      <c r="BX7" s="201"/>
      <c r="BY7" s="202"/>
      <c r="BZ7" s="199"/>
      <c r="CA7" s="200"/>
      <c r="CB7" s="201"/>
      <c r="CC7" s="202"/>
      <c r="CD7" s="218"/>
      <c r="CE7" s="219"/>
      <c r="CF7" s="220"/>
      <c r="CG7" s="221"/>
      <c r="CH7" s="218"/>
      <c r="CI7" s="219"/>
      <c r="CJ7" s="220"/>
      <c r="CK7" s="221"/>
      <c r="CL7" s="222"/>
      <c r="CM7" s="223"/>
      <c r="CN7" s="223"/>
      <c r="CO7" s="224"/>
      <c r="CP7" s="218"/>
      <c r="CQ7" s="219"/>
      <c r="CR7" s="220"/>
      <c r="CS7" s="221"/>
      <c r="CT7" s="218"/>
      <c r="CU7" s="219"/>
      <c r="CV7" s="220"/>
      <c r="CW7" s="221"/>
      <c r="CX7" s="225">
        <v>0</v>
      </c>
      <c r="CY7" s="226">
        <f>SUM(J7:CX7)</f>
        <v>11</v>
      </c>
      <c r="CZ7" s="226">
        <f>Tardor!CU7</f>
        <v>13.33</v>
      </c>
      <c r="DA7" s="227">
        <f>(CY7+CZ7)/2</f>
        <v>12.165</v>
      </c>
      <c r="DB7" s="141"/>
      <c r="DC7" s="139"/>
      <c r="DD7" s="139"/>
      <c r="DE7" s="139"/>
      <c r="DF7" s="139"/>
    </row>
    <row r="8" spans="1:110" ht="15">
      <c r="A8" s="64" t="s">
        <v>50</v>
      </c>
      <c r="B8" s="65" t="s">
        <v>41</v>
      </c>
      <c r="C8" s="66" t="s">
        <v>46</v>
      </c>
      <c r="D8" s="66">
        <v>10</v>
      </c>
      <c r="E8" s="66">
        <v>10</v>
      </c>
      <c r="F8" s="67">
        <v>10</v>
      </c>
      <c r="G8" s="68" t="s">
        <v>43</v>
      </c>
      <c r="H8" s="68">
        <v>100</v>
      </c>
      <c r="I8" s="68"/>
      <c r="J8" s="69"/>
      <c r="K8" s="70"/>
      <c r="L8" s="71"/>
      <c r="M8" s="72"/>
      <c r="N8" s="199">
        <v>4</v>
      </c>
      <c r="O8" s="200"/>
      <c r="P8" s="201"/>
      <c r="Q8" s="202"/>
      <c r="R8" s="199"/>
      <c r="S8" s="200"/>
      <c r="T8" s="201"/>
      <c r="U8" s="202"/>
      <c r="V8" s="214"/>
      <c r="W8" s="200"/>
      <c r="X8" s="201"/>
      <c r="Y8" s="202"/>
      <c r="Z8" s="214"/>
      <c r="AA8" s="200"/>
      <c r="AB8" s="201"/>
      <c r="AC8" s="202"/>
      <c r="AD8" s="199">
        <v>0.5</v>
      </c>
      <c r="AE8" s="214"/>
      <c r="AF8" s="200"/>
      <c r="AG8" s="202"/>
      <c r="AH8" s="199"/>
      <c r="AI8" s="200"/>
      <c r="AJ8" s="201"/>
      <c r="AK8" s="202"/>
      <c r="AL8" s="215"/>
      <c r="AM8" s="216"/>
      <c r="AN8" s="216"/>
      <c r="AO8" s="217"/>
      <c r="AP8" s="199"/>
      <c r="AQ8" s="200"/>
      <c r="AR8" s="201"/>
      <c r="AS8" s="202"/>
      <c r="AT8" s="199"/>
      <c r="AU8" s="200"/>
      <c r="AV8" s="201"/>
      <c r="AW8" s="202"/>
      <c r="AX8" s="199"/>
      <c r="AY8" s="200"/>
      <c r="AZ8" s="201"/>
      <c r="BA8" s="201"/>
      <c r="BB8" s="199"/>
      <c r="BC8" s="200"/>
      <c r="BD8" s="201"/>
      <c r="BE8" s="202"/>
      <c r="BF8" s="199"/>
      <c r="BG8" s="200"/>
      <c r="BH8" s="201"/>
      <c r="BI8" s="202"/>
      <c r="BJ8" s="199"/>
      <c r="BK8" s="200"/>
      <c r="BL8" s="201"/>
      <c r="BM8" s="202"/>
      <c r="BN8" s="199"/>
      <c r="BO8" s="200"/>
      <c r="BP8" s="201"/>
      <c r="BQ8" s="202"/>
      <c r="BR8" s="214">
        <v>2</v>
      </c>
      <c r="BS8" s="200"/>
      <c r="BT8" s="201">
        <v>0.5</v>
      </c>
      <c r="BU8" s="202">
        <v>0.5</v>
      </c>
      <c r="BV8" s="214">
        <v>2</v>
      </c>
      <c r="BW8" s="200"/>
      <c r="BX8" s="201">
        <v>0.5</v>
      </c>
      <c r="BY8" s="202">
        <v>0.5</v>
      </c>
      <c r="BZ8" s="199"/>
      <c r="CA8" s="200"/>
      <c r="CB8" s="201"/>
      <c r="CC8" s="202"/>
      <c r="CD8" s="218"/>
      <c r="CE8" s="219"/>
      <c r="CF8" s="220"/>
      <c r="CG8" s="221"/>
      <c r="CH8" s="218"/>
      <c r="CI8" s="219"/>
      <c r="CJ8" s="220"/>
      <c r="CK8" s="221"/>
      <c r="CL8" s="222"/>
      <c r="CM8" s="223"/>
      <c r="CN8" s="223"/>
      <c r="CO8" s="224"/>
      <c r="CP8" s="218"/>
      <c r="CQ8" s="219"/>
      <c r="CR8" s="220"/>
      <c r="CS8" s="221"/>
      <c r="CT8" s="218"/>
      <c r="CU8" s="219"/>
      <c r="CV8" s="220"/>
      <c r="CW8" s="221"/>
      <c r="CX8" s="225">
        <v>0.67</v>
      </c>
      <c r="CY8" s="226">
        <f>SUM(J8:CX8)</f>
        <v>11.17</v>
      </c>
      <c r="CZ8" s="226">
        <f>Tardor!CU8</f>
        <v>10.5</v>
      </c>
      <c r="DA8" s="227">
        <f>(CY8+CZ8)/2</f>
        <v>10.835</v>
      </c>
      <c r="DB8" s="141"/>
      <c r="DC8" s="139"/>
      <c r="DD8" s="139"/>
      <c r="DE8" s="139"/>
      <c r="DF8" s="139"/>
    </row>
    <row r="9" spans="1:115" ht="15">
      <c r="A9" s="64" t="s">
        <v>51</v>
      </c>
      <c r="B9" s="65" t="s">
        <v>41</v>
      </c>
      <c r="C9" s="66" t="s">
        <v>46</v>
      </c>
      <c r="D9" s="66">
        <v>12</v>
      </c>
      <c r="E9" s="66">
        <v>12</v>
      </c>
      <c r="F9" s="88">
        <v>12</v>
      </c>
      <c r="G9" s="88" t="s">
        <v>43</v>
      </c>
      <c r="H9" s="89">
        <v>100</v>
      </c>
      <c r="I9" s="88"/>
      <c r="J9" s="69">
        <v>2</v>
      </c>
      <c r="K9" s="70">
        <v>1</v>
      </c>
      <c r="L9" s="71"/>
      <c r="M9" s="72"/>
      <c r="N9" s="199"/>
      <c r="O9" s="200"/>
      <c r="P9" s="201"/>
      <c r="Q9" s="202"/>
      <c r="R9" s="199"/>
      <c r="S9" s="200"/>
      <c r="T9" s="201"/>
      <c r="U9" s="202"/>
      <c r="V9" s="214">
        <v>1.5</v>
      </c>
      <c r="W9" s="200">
        <v>1</v>
      </c>
      <c r="X9" s="201"/>
      <c r="Y9" s="202">
        <v>1</v>
      </c>
      <c r="Z9" s="214"/>
      <c r="AA9" s="200"/>
      <c r="AB9" s="201"/>
      <c r="AC9" s="202"/>
      <c r="AD9" s="199"/>
      <c r="AE9" s="214"/>
      <c r="AF9" s="200"/>
      <c r="AG9" s="202"/>
      <c r="AH9" s="199"/>
      <c r="AI9" s="200"/>
      <c r="AJ9" s="201"/>
      <c r="AK9" s="202"/>
      <c r="AL9" s="215"/>
      <c r="AM9" s="216"/>
      <c r="AN9" s="216"/>
      <c r="AO9" s="217"/>
      <c r="AP9" s="199"/>
      <c r="AQ9" s="200"/>
      <c r="AR9" s="201"/>
      <c r="AS9" s="202"/>
      <c r="AT9" s="199"/>
      <c r="AU9" s="200"/>
      <c r="AV9" s="201">
        <v>1</v>
      </c>
      <c r="AW9" s="202">
        <v>1</v>
      </c>
      <c r="AX9" s="199"/>
      <c r="AY9" s="200"/>
      <c r="AZ9" s="201"/>
      <c r="BA9" s="201"/>
      <c r="BB9" s="199"/>
      <c r="BC9" s="200"/>
      <c r="BD9" s="201"/>
      <c r="BE9" s="202"/>
      <c r="BF9" s="199"/>
      <c r="BG9" s="200"/>
      <c r="BH9" s="201"/>
      <c r="BI9" s="202"/>
      <c r="BJ9" s="199"/>
      <c r="BK9" s="200"/>
      <c r="BL9" s="201"/>
      <c r="BM9" s="202"/>
      <c r="BN9" s="199"/>
      <c r="BO9" s="200"/>
      <c r="BP9" s="201"/>
      <c r="BQ9" s="202"/>
      <c r="BR9" s="214"/>
      <c r="BS9" s="200"/>
      <c r="BT9" s="201"/>
      <c r="BU9" s="202"/>
      <c r="BV9" s="214"/>
      <c r="BW9" s="200"/>
      <c r="BX9" s="201"/>
      <c r="BY9" s="202"/>
      <c r="BZ9" s="199"/>
      <c r="CA9" s="200"/>
      <c r="CB9" s="201"/>
      <c r="CC9" s="202"/>
      <c r="CD9" s="218"/>
      <c r="CE9" s="219"/>
      <c r="CF9" s="220"/>
      <c r="CG9" s="221"/>
      <c r="CH9" s="218"/>
      <c r="CI9" s="219"/>
      <c r="CJ9" s="220"/>
      <c r="CK9" s="221"/>
      <c r="CL9" s="222">
        <v>0.5</v>
      </c>
      <c r="CM9" s="223">
        <v>0.5</v>
      </c>
      <c r="CN9" s="223"/>
      <c r="CO9" s="224"/>
      <c r="CP9" s="218"/>
      <c r="CQ9" s="219"/>
      <c r="CR9" s="220"/>
      <c r="CS9" s="221"/>
      <c r="CT9" s="218"/>
      <c r="CU9" s="219"/>
      <c r="CV9" s="220"/>
      <c r="CW9" s="221"/>
      <c r="CX9" s="225">
        <v>0</v>
      </c>
      <c r="CY9" s="226">
        <f>SUM(J9:CX9)</f>
        <v>9.5</v>
      </c>
      <c r="CZ9" s="226">
        <f>Tardor!CU9</f>
        <v>14.33</v>
      </c>
      <c r="DA9" s="227">
        <f>(CY9+CZ9)/2</f>
        <v>11.915</v>
      </c>
      <c r="DB9" s="228"/>
      <c r="DC9" s="229"/>
      <c r="DD9" s="229"/>
      <c r="DE9" s="229"/>
      <c r="DF9" s="229"/>
      <c r="DG9" s="230"/>
      <c r="DH9" s="230"/>
      <c r="DI9" s="230"/>
      <c r="DJ9" s="230"/>
      <c r="DK9" s="230"/>
    </row>
    <row r="10" spans="1:110" ht="15">
      <c r="A10" s="90" t="s">
        <v>52</v>
      </c>
      <c r="B10" s="88"/>
      <c r="C10" s="88"/>
      <c r="D10" s="88"/>
      <c r="E10" s="88"/>
      <c r="F10" s="88">
        <f>SUM(F3:F9)</f>
        <v>82</v>
      </c>
      <c r="G10" s="89"/>
      <c r="H10" s="89"/>
      <c r="I10" s="89"/>
      <c r="J10" s="69"/>
      <c r="K10" s="70"/>
      <c r="L10" s="71"/>
      <c r="M10" s="72"/>
      <c r="N10" s="199"/>
      <c r="O10" s="200"/>
      <c r="P10" s="201"/>
      <c r="Q10" s="202"/>
      <c r="R10" s="199"/>
      <c r="S10" s="200"/>
      <c r="T10" s="201"/>
      <c r="U10" s="202"/>
      <c r="V10" s="214"/>
      <c r="W10" s="200"/>
      <c r="X10" s="201"/>
      <c r="Y10" s="202"/>
      <c r="Z10" s="214"/>
      <c r="AA10" s="200"/>
      <c r="AB10" s="201"/>
      <c r="AC10" s="202"/>
      <c r="AD10" s="199"/>
      <c r="AE10" s="214"/>
      <c r="AF10" s="200"/>
      <c r="AG10" s="202"/>
      <c r="AH10" s="199"/>
      <c r="AI10" s="200"/>
      <c r="AJ10" s="201"/>
      <c r="AK10" s="202"/>
      <c r="AL10" s="215"/>
      <c r="AM10" s="216"/>
      <c r="AN10" s="216"/>
      <c r="AO10" s="217"/>
      <c r="AP10" s="199"/>
      <c r="AQ10" s="200"/>
      <c r="AR10" s="201"/>
      <c r="AS10" s="202"/>
      <c r="AT10" s="199"/>
      <c r="AU10" s="200"/>
      <c r="AV10" s="201"/>
      <c r="AW10" s="202"/>
      <c r="AX10" s="199"/>
      <c r="AY10" s="200"/>
      <c r="AZ10" s="201"/>
      <c r="BA10" s="201"/>
      <c r="BB10" s="199"/>
      <c r="BC10" s="200"/>
      <c r="BD10" s="201"/>
      <c r="BE10" s="202"/>
      <c r="BF10" s="199"/>
      <c r="BG10" s="200"/>
      <c r="BH10" s="201"/>
      <c r="BI10" s="202"/>
      <c r="BJ10" s="199"/>
      <c r="BK10" s="200"/>
      <c r="BL10" s="201"/>
      <c r="BM10" s="202"/>
      <c r="BN10" s="199"/>
      <c r="BO10" s="200"/>
      <c r="BP10" s="201"/>
      <c r="BQ10" s="202"/>
      <c r="BR10" s="214"/>
      <c r="BS10" s="200"/>
      <c r="BT10" s="201"/>
      <c r="BU10" s="202"/>
      <c r="BV10" s="214"/>
      <c r="BW10" s="200"/>
      <c r="BX10" s="201"/>
      <c r="BY10" s="202"/>
      <c r="BZ10" s="199"/>
      <c r="CA10" s="200"/>
      <c r="CB10" s="201"/>
      <c r="CC10" s="202"/>
      <c r="CD10" s="218"/>
      <c r="CE10" s="219"/>
      <c r="CF10" s="220"/>
      <c r="CG10" s="221"/>
      <c r="CH10" s="218"/>
      <c r="CI10" s="219"/>
      <c r="CJ10" s="220"/>
      <c r="CK10" s="221"/>
      <c r="CL10" s="222"/>
      <c r="CM10" s="223"/>
      <c r="CN10" s="223"/>
      <c r="CO10" s="224"/>
      <c r="CP10" s="218"/>
      <c r="CQ10" s="219"/>
      <c r="CR10" s="220"/>
      <c r="CS10" s="221"/>
      <c r="CT10" s="218"/>
      <c r="CU10" s="219"/>
      <c r="CV10" s="220"/>
      <c r="CW10" s="221"/>
      <c r="CX10" s="226"/>
      <c r="CY10" s="226"/>
      <c r="CZ10" s="226"/>
      <c r="DA10" s="227"/>
      <c r="DB10" s="141"/>
      <c r="DC10" s="139"/>
      <c r="DD10" s="139"/>
      <c r="DE10" s="139"/>
      <c r="DF10" s="139"/>
    </row>
    <row r="11" spans="1:110" ht="15">
      <c r="A11" s="94" t="s">
        <v>55</v>
      </c>
      <c r="B11" s="65" t="s">
        <v>41</v>
      </c>
      <c r="C11" s="66" t="s">
        <v>56</v>
      </c>
      <c r="D11" s="66">
        <v>8</v>
      </c>
      <c r="E11" s="66">
        <v>8</v>
      </c>
      <c r="F11" s="92">
        <v>1</v>
      </c>
      <c r="G11" s="93" t="s">
        <v>57</v>
      </c>
      <c r="H11" s="93">
        <v>12.5</v>
      </c>
      <c r="I11" s="93" t="s">
        <v>58</v>
      </c>
      <c r="J11" s="69"/>
      <c r="K11" s="70"/>
      <c r="L11" s="71"/>
      <c r="M11" s="72"/>
      <c r="N11" s="199"/>
      <c r="O11" s="200"/>
      <c r="P11" s="201"/>
      <c r="Q11" s="202"/>
      <c r="R11" s="199"/>
      <c r="S11" s="200"/>
      <c r="T11" s="201"/>
      <c r="U11" s="202"/>
      <c r="V11" s="214"/>
      <c r="W11" s="200"/>
      <c r="X11" s="201"/>
      <c r="Y11" s="202"/>
      <c r="Z11" s="214"/>
      <c r="AA11" s="200"/>
      <c r="AB11" s="201"/>
      <c r="AC11" s="202"/>
      <c r="AD11" s="199"/>
      <c r="AE11" s="214"/>
      <c r="AF11" s="200"/>
      <c r="AG11" s="202"/>
      <c r="AH11" s="199"/>
      <c r="AI11" s="200"/>
      <c r="AJ11" s="201"/>
      <c r="AK11" s="202"/>
      <c r="AL11" s="215"/>
      <c r="AM11" s="216"/>
      <c r="AN11" s="216"/>
      <c r="AO11" s="217"/>
      <c r="AP11" s="199"/>
      <c r="AQ11" s="200"/>
      <c r="AR11" s="201"/>
      <c r="AS11" s="202"/>
      <c r="AT11" s="199"/>
      <c r="AU11" s="200"/>
      <c r="AV11" s="201"/>
      <c r="AW11" s="202"/>
      <c r="AX11" s="199"/>
      <c r="AY11" s="200"/>
      <c r="AZ11" s="201"/>
      <c r="BA11" s="201"/>
      <c r="BB11" s="199"/>
      <c r="BC11" s="200"/>
      <c r="BD11" s="201"/>
      <c r="BE11" s="202"/>
      <c r="BF11" s="199"/>
      <c r="BG11" s="200"/>
      <c r="BH11" s="201"/>
      <c r="BI11" s="202"/>
      <c r="BJ11" s="199"/>
      <c r="BK11" s="200"/>
      <c r="BL11" s="201"/>
      <c r="BM11" s="202"/>
      <c r="BN11" s="199"/>
      <c r="BO11" s="200"/>
      <c r="BP11" s="201"/>
      <c r="BQ11" s="202"/>
      <c r="BR11" s="214"/>
      <c r="BS11" s="200"/>
      <c r="BT11" s="201"/>
      <c r="BU11" s="202"/>
      <c r="BV11" s="214"/>
      <c r="BW11" s="200"/>
      <c r="BX11" s="201"/>
      <c r="BY11" s="202"/>
      <c r="BZ11" s="199"/>
      <c r="CA11" s="200"/>
      <c r="CB11" s="201"/>
      <c r="CC11" s="202"/>
      <c r="CD11" s="218"/>
      <c r="CE11" s="219"/>
      <c r="CF11" s="220"/>
      <c r="CG11" s="221"/>
      <c r="CH11" s="218"/>
      <c r="CI11" s="219"/>
      <c r="CJ11" s="220"/>
      <c r="CK11" s="221"/>
      <c r="CL11" s="222"/>
      <c r="CM11" s="223"/>
      <c r="CN11" s="223"/>
      <c r="CO11" s="224"/>
      <c r="CP11" s="218"/>
      <c r="CQ11" s="219"/>
      <c r="CR11" s="220"/>
      <c r="CS11" s="221"/>
      <c r="CT11" s="218"/>
      <c r="CU11" s="219"/>
      <c r="CV11" s="220"/>
      <c r="CW11" s="221"/>
      <c r="CX11" s="231">
        <v>2</v>
      </c>
      <c r="CY11" s="226">
        <f>SUM(J11:CX11)</f>
        <v>2</v>
      </c>
      <c r="CZ11" s="226">
        <f>Tardor!CU12</f>
        <v>2.41</v>
      </c>
      <c r="DA11" s="227">
        <f>(CY11+CZ11)/2</f>
        <v>2.205</v>
      </c>
      <c r="DB11" s="141"/>
      <c r="DC11" s="139"/>
      <c r="DD11" s="139"/>
      <c r="DE11" s="139"/>
      <c r="DF11" s="139"/>
    </row>
    <row r="12" spans="1:110" ht="15">
      <c r="A12" s="96" t="s">
        <v>59</v>
      </c>
      <c r="B12" s="65" t="s">
        <v>41</v>
      </c>
      <c r="C12" s="66" t="s">
        <v>60</v>
      </c>
      <c r="D12" s="66">
        <v>8</v>
      </c>
      <c r="E12" s="66">
        <v>8</v>
      </c>
      <c r="F12" s="92">
        <v>8</v>
      </c>
      <c r="G12" s="93" t="s">
        <v>43</v>
      </c>
      <c r="H12" s="93">
        <v>100</v>
      </c>
      <c r="I12" s="93"/>
      <c r="J12" s="69"/>
      <c r="K12" s="70"/>
      <c r="L12" s="71"/>
      <c r="M12" s="72"/>
      <c r="N12" s="199"/>
      <c r="O12" s="200">
        <v>2</v>
      </c>
      <c r="P12" s="201">
        <v>4</v>
      </c>
      <c r="Q12" s="202"/>
      <c r="R12" s="199"/>
      <c r="S12" s="200"/>
      <c r="T12" s="201"/>
      <c r="U12" s="202"/>
      <c r="V12" s="214"/>
      <c r="W12" s="200"/>
      <c r="X12" s="201"/>
      <c r="Y12" s="202"/>
      <c r="Z12" s="214"/>
      <c r="AA12" s="200"/>
      <c r="AB12" s="201"/>
      <c r="AC12" s="202"/>
      <c r="AD12" s="199"/>
      <c r="AE12" s="214"/>
      <c r="AF12" s="200"/>
      <c r="AG12" s="202"/>
      <c r="AH12" s="199"/>
      <c r="AI12" s="200"/>
      <c r="AJ12" s="201"/>
      <c r="AK12" s="202"/>
      <c r="AL12" s="215"/>
      <c r="AM12" s="216"/>
      <c r="AN12" s="216"/>
      <c r="AO12" s="217"/>
      <c r="AP12" s="199"/>
      <c r="AQ12" s="200"/>
      <c r="AR12" s="201"/>
      <c r="AS12" s="202"/>
      <c r="AT12" s="199"/>
      <c r="AU12" s="200"/>
      <c r="AV12" s="201"/>
      <c r="AW12" s="202"/>
      <c r="AX12" s="199"/>
      <c r="AY12" s="200"/>
      <c r="AZ12" s="201"/>
      <c r="BA12" s="201"/>
      <c r="BB12" s="199"/>
      <c r="BC12" s="200"/>
      <c r="BD12" s="201"/>
      <c r="BE12" s="202"/>
      <c r="BF12" s="199"/>
      <c r="BG12" s="200"/>
      <c r="BH12" s="201"/>
      <c r="BI12" s="202"/>
      <c r="BJ12" s="199"/>
      <c r="BK12" s="200"/>
      <c r="BL12" s="201"/>
      <c r="BM12" s="202"/>
      <c r="BN12" s="199"/>
      <c r="BO12" s="200"/>
      <c r="BP12" s="201"/>
      <c r="BQ12" s="202"/>
      <c r="BR12" s="214"/>
      <c r="BS12" s="200"/>
      <c r="BT12" s="201"/>
      <c r="BU12" s="202"/>
      <c r="BV12" s="214"/>
      <c r="BW12" s="200"/>
      <c r="BX12" s="201"/>
      <c r="BY12" s="202"/>
      <c r="BZ12" s="199"/>
      <c r="CA12" s="200"/>
      <c r="CB12" s="201"/>
      <c r="CC12" s="202"/>
      <c r="CD12" s="218"/>
      <c r="CE12" s="219"/>
      <c r="CF12" s="220"/>
      <c r="CG12" s="221"/>
      <c r="CH12" s="218"/>
      <c r="CI12" s="219"/>
      <c r="CJ12" s="220"/>
      <c r="CK12" s="221"/>
      <c r="CL12" s="222"/>
      <c r="CM12" s="223"/>
      <c r="CN12" s="223"/>
      <c r="CO12" s="224"/>
      <c r="CP12" s="218"/>
      <c r="CQ12" s="219"/>
      <c r="CR12" s="220"/>
      <c r="CS12" s="221"/>
      <c r="CT12" s="218"/>
      <c r="CU12" s="219"/>
      <c r="CV12" s="220"/>
      <c r="CW12" s="221"/>
      <c r="CX12" s="231">
        <v>0</v>
      </c>
      <c r="CY12" s="226">
        <f>SUM(J12:CX12)</f>
        <v>6</v>
      </c>
      <c r="CZ12" s="226">
        <f>Tardor!CU13</f>
        <v>7</v>
      </c>
      <c r="DA12" s="227">
        <f>(CY12+CZ12)/2</f>
        <v>6.5</v>
      </c>
      <c r="DB12" s="141"/>
      <c r="DC12" s="139"/>
      <c r="DD12" s="139"/>
      <c r="DE12" s="139"/>
      <c r="DF12" s="139"/>
    </row>
    <row r="13" spans="1:110" ht="15">
      <c r="A13" s="96" t="s">
        <v>61</v>
      </c>
      <c r="B13" s="65" t="s">
        <v>41</v>
      </c>
      <c r="C13" s="66" t="s">
        <v>54</v>
      </c>
      <c r="D13" s="66">
        <v>6</v>
      </c>
      <c r="E13" s="66">
        <v>6</v>
      </c>
      <c r="F13" s="92">
        <v>6</v>
      </c>
      <c r="G13" s="93" t="s">
        <v>43</v>
      </c>
      <c r="H13" s="93">
        <v>100</v>
      </c>
      <c r="I13" s="93"/>
      <c r="J13" s="69"/>
      <c r="K13" s="70"/>
      <c r="L13" s="71"/>
      <c r="M13" s="72"/>
      <c r="N13" s="199"/>
      <c r="O13" s="200"/>
      <c r="P13" s="201"/>
      <c r="Q13" s="202"/>
      <c r="R13" s="199"/>
      <c r="S13" s="200"/>
      <c r="T13" s="201"/>
      <c r="U13" s="202"/>
      <c r="V13" s="214"/>
      <c r="W13" s="200"/>
      <c r="X13" s="201">
        <v>2</v>
      </c>
      <c r="Y13" s="202"/>
      <c r="Z13" s="214"/>
      <c r="AA13" s="200"/>
      <c r="AB13" s="201"/>
      <c r="AC13" s="202"/>
      <c r="AD13" s="199"/>
      <c r="AE13" s="214"/>
      <c r="AF13" s="200"/>
      <c r="AG13" s="202"/>
      <c r="AH13" s="199"/>
      <c r="AI13" s="200"/>
      <c r="AJ13" s="201"/>
      <c r="AK13" s="202"/>
      <c r="AL13" s="215"/>
      <c r="AM13" s="216"/>
      <c r="AN13" s="216"/>
      <c r="AO13" s="217"/>
      <c r="AP13" s="199"/>
      <c r="AQ13" s="200"/>
      <c r="AR13" s="201"/>
      <c r="AS13" s="202"/>
      <c r="AT13" s="199"/>
      <c r="AU13" s="200"/>
      <c r="AV13" s="201"/>
      <c r="AW13" s="202"/>
      <c r="AX13" s="199">
        <v>1</v>
      </c>
      <c r="AY13" s="200"/>
      <c r="AZ13" s="201">
        <v>2</v>
      </c>
      <c r="BA13" s="201">
        <v>1</v>
      </c>
      <c r="BB13" s="199"/>
      <c r="BC13" s="200"/>
      <c r="BD13" s="201"/>
      <c r="BE13" s="202"/>
      <c r="BF13" s="199"/>
      <c r="BG13" s="200"/>
      <c r="BH13" s="201"/>
      <c r="BI13" s="202"/>
      <c r="BJ13" s="199"/>
      <c r="BK13" s="200"/>
      <c r="BL13" s="201"/>
      <c r="BM13" s="202"/>
      <c r="BN13" s="199"/>
      <c r="BO13" s="200"/>
      <c r="BP13" s="201"/>
      <c r="BQ13" s="202"/>
      <c r="BR13" s="214"/>
      <c r="BS13" s="200"/>
      <c r="BT13" s="201"/>
      <c r="BU13" s="202"/>
      <c r="BV13" s="214"/>
      <c r="BW13" s="200"/>
      <c r="BX13" s="201"/>
      <c r="BY13" s="202"/>
      <c r="BZ13" s="199"/>
      <c r="CA13" s="200"/>
      <c r="CB13" s="201"/>
      <c r="CC13" s="202"/>
      <c r="CD13" s="218"/>
      <c r="CE13" s="219"/>
      <c r="CF13" s="220"/>
      <c r="CG13" s="221"/>
      <c r="CH13" s="218"/>
      <c r="CI13" s="219"/>
      <c r="CJ13" s="220"/>
      <c r="CK13" s="221"/>
      <c r="CL13" s="222"/>
      <c r="CM13" s="223"/>
      <c r="CN13" s="223"/>
      <c r="CO13" s="224"/>
      <c r="CP13" s="218"/>
      <c r="CQ13" s="219"/>
      <c r="CR13" s="220"/>
      <c r="CS13" s="221"/>
      <c r="CT13" s="218"/>
      <c r="CU13" s="219"/>
      <c r="CV13" s="220"/>
      <c r="CW13" s="221"/>
      <c r="CX13" s="231">
        <v>0</v>
      </c>
      <c r="CY13" s="226">
        <f>SUM(J13:CX13)</f>
        <v>6</v>
      </c>
      <c r="CZ13" s="226">
        <f>Tardor!CU14</f>
        <v>6</v>
      </c>
      <c r="DA13" s="227">
        <f>(CY13+CZ13)/2</f>
        <v>6</v>
      </c>
      <c r="DB13" s="141"/>
      <c r="DC13" s="139"/>
      <c r="DD13" s="139"/>
      <c r="DE13" s="139"/>
      <c r="DF13" s="139"/>
    </row>
    <row r="14" spans="1:110" ht="15">
      <c r="A14" s="96" t="s">
        <v>104</v>
      </c>
      <c r="B14" s="65" t="s">
        <v>41</v>
      </c>
      <c r="C14" s="66" t="s">
        <v>63</v>
      </c>
      <c r="D14" s="66">
        <v>6</v>
      </c>
      <c r="E14" s="66">
        <v>4</v>
      </c>
      <c r="F14" s="98">
        <v>4</v>
      </c>
      <c r="G14" s="99" t="s">
        <v>43</v>
      </c>
      <c r="H14" s="99">
        <v>100</v>
      </c>
      <c r="I14" s="99" t="s">
        <v>64</v>
      </c>
      <c r="J14" s="69"/>
      <c r="K14" s="70"/>
      <c r="L14" s="71"/>
      <c r="M14" s="72"/>
      <c r="N14" s="199"/>
      <c r="O14" s="200"/>
      <c r="P14" s="201"/>
      <c r="Q14" s="202"/>
      <c r="R14" s="199"/>
      <c r="S14" s="200"/>
      <c r="T14" s="201"/>
      <c r="U14" s="202"/>
      <c r="V14" s="214"/>
      <c r="W14" s="200"/>
      <c r="X14" s="201"/>
      <c r="Y14" s="202"/>
      <c r="Z14" s="214"/>
      <c r="AA14" s="200"/>
      <c r="AB14" s="201"/>
      <c r="AC14" s="202"/>
      <c r="AD14" s="199"/>
      <c r="AE14" s="214"/>
      <c r="AF14" s="200"/>
      <c r="AG14" s="202"/>
      <c r="AH14" s="199"/>
      <c r="AI14" s="200"/>
      <c r="AJ14" s="201"/>
      <c r="AK14" s="202"/>
      <c r="AL14" s="215"/>
      <c r="AM14" s="216"/>
      <c r="AN14" s="216"/>
      <c r="AO14" s="217"/>
      <c r="AP14" s="199"/>
      <c r="AQ14" s="200"/>
      <c r="AR14" s="201"/>
      <c r="AS14" s="202"/>
      <c r="AT14" s="199"/>
      <c r="AU14" s="200"/>
      <c r="AV14" s="201"/>
      <c r="AW14" s="202"/>
      <c r="AX14" s="199"/>
      <c r="AY14" s="200"/>
      <c r="AZ14" s="201"/>
      <c r="BA14" s="201"/>
      <c r="BB14" s="199"/>
      <c r="BC14" s="200"/>
      <c r="BD14" s="201"/>
      <c r="BE14" s="202"/>
      <c r="BF14" s="199"/>
      <c r="BG14" s="200"/>
      <c r="BH14" s="201">
        <v>1</v>
      </c>
      <c r="BI14" s="202"/>
      <c r="BJ14" s="199"/>
      <c r="BK14" s="200"/>
      <c r="BL14" s="201"/>
      <c r="BM14" s="202"/>
      <c r="BN14" s="199"/>
      <c r="BO14" s="200"/>
      <c r="BP14" s="201"/>
      <c r="BQ14" s="202"/>
      <c r="BR14" s="214"/>
      <c r="BS14" s="200"/>
      <c r="BT14" s="201"/>
      <c r="BU14" s="202"/>
      <c r="BV14" s="214"/>
      <c r="BW14" s="200"/>
      <c r="BX14" s="201"/>
      <c r="BY14" s="202"/>
      <c r="BZ14" s="199"/>
      <c r="CA14" s="200"/>
      <c r="CB14" s="201"/>
      <c r="CC14" s="202"/>
      <c r="CD14" s="218"/>
      <c r="CE14" s="219"/>
      <c r="CF14" s="220"/>
      <c r="CG14" s="221"/>
      <c r="CH14" s="218"/>
      <c r="CI14" s="219"/>
      <c r="CJ14" s="220"/>
      <c r="CK14" s="221"/>
      <c r="CL14" s="222"/>
      <c r="CM14" s="223"/>
      <c r="CN14" s="223"/>
      <c r="CO14" s="224"/>
      <c r="CP14" s="218"/>
      <c r="CQ14" s="219"/>
      <c r="CR14" s="220"/>
      <c r="CS14" s="221"/>
      <c r="CT14" s="218"/>
      <c r="CU14" s="219"/>
      <c r="CV14" s="220"/>
      <c r="CW14" s="221"/>
      <c r="CX14" s="231">
        <v>0</v>
      </c>
      <c r="CY14" s="226">
        <f>SUM(J14:CX14)</f>
        <v>1</v>
      </c>
      <c r="CZ14" s="226">
        <f>Tardor!CU15</f>
        <v>8</v>
      </c>
      <c r="DA14" s="227">
        <f>(CY14+CZ14)/2</f>
        <v>4.5</v>
      </c>
      <c r="DB14" s="141"/>
      <c r="DC14" s="139"/>
      <c r="DD14" s="139"/>
      <c r="DE14" s="139"/>
      <c r="DF14" s="139"/>
    </row>
    <row r="15" spans="1:110" ht="15">
      <c r="A15" s="96" t="s">
        <v>65</v>
      </c>
      <c r="B15" s="65" t="s">
        <v>41</v>
      </c>
      <c r="C15" s="66" t="s">
        <v>56</v>
      </c>
      <c r="D15" s="66">
        <v>8</v>
      </c>
      <c r="E15" s="66">
        <v>8</v>
      </c>
      <c r="F15" s="92">
        <v>0.75</v>
      </c>
      <c r="G15" s="93" t="s">
        <v>57</v>
      </c>
      <c r="H15" s="93">
        <v>9.375</v>
      </c>
      <c r="I15" s="93" t="s">
        <v>58</v>
      </c>
      <c r="J15" s="69"/>
      <c r="K15" s="70"/>
      <c r="L15" s="71"/>
      <c r="M15" s="72"/>
      <c r="N15" s="199"/>
      <c r="O15" s="200"/>
      <c r="P15" s="201"/>
      <c r="Q15" s="202"/>
      <c r="R15" s="199"/>
      <c r="S15" s="200"/>
      <c r="T15" s="201"/>
      <c r="U15" s="202"/>
      <c r="V15" s="214"/>
      <c r="W15" s="200"/>
      <c r="X15" s="201"/>
      <c r="Y15" s="202"/>
      <c r="Z15" s="214"/>
      <c r="AA15" s="200"/>
      <c r="AB15" s="201"/>
      <c r="AC15" s="202"/>
      <c r="AD15" s="199"/>
      <c r="AE15" s="214"/>
      <c r="AF15" s="200"/>
      <c r="AG15" s="202"/>
      <c r="AH15" s="199"/>
      <c r="AI15" s="200"/>
      <c r="AJ15" s="201"/>
      <c r="AK15" s="202"/>
      <c r="AL15" s="215"/>
      <c r="AM15" s="216"/>
      <c r="AN15" s="216"/>
      <c r="AO15" s="217"/>
      <c r="AP15" s="199"/>
      <c r="AQ15" s="200"/>
      <c r="AR15" s="201"/>
      <c r="AS15" s="202"/>
      <c r="AT15" s="199"/>
      <c r="AU15" s="200"/>
      <c r="AV15" s="201"/>
      <c r="AW15" s="202"/>
      <c r="AX15" s="199"/>
      <c r="AY15" s="200"/>
      <c r="AZ15" s="201"/>
      <c r="BA15" s="201"/>
      <c r="BB15" s="199"/>
      <c r="BC15" s="200"/>
      <c r="BD15" s="201"/>
      <c r="BE15" s="202"/>
      <c r="BF15" s="199"/>
      <c r="BG15" s="200"/>
      <c r="BH15" s="201"/>
      <c r="BI15" s="202"/>
      <c r="BJ15" s="199">
        <v>0.8</v>
      </c>
      <c r="BK15" s="200"/>
      <c r="BL15" s="232">
        <v>0.2</v>
      </c>
      <c r="BM15" s="202">
        <v>0.5</v>
      </c>
      <c r="BN15" s="199"/>
      <c r="BO15" s="200"/>
      <c r="BP15" s="201"/>
      <c r="BQ15" s="202"/>
      <c r="BR15" s="214"/>
      <c r="BS15" s="200"/>
      <c r="BT15" s="201"/>
      <c r="BU15" s="202"/>
      <c r="BV15" s="214"/>
      <c r="BW15" s="200"/>
      <c r="BX15" s="201"/>
      <c r="BY15" s="202"/>
      <c r="BZ15" s="199"/>
      <c r="CA15" s="200"/>
      <c r="CB15" s="201"/>
      <c r="CC15" s="202"/>
      <c r="CD15" s="218"/>
      <c r="CE15" s="219"/>
      <c r="CF15" s="220"/>
      <c r="CG15" s="221"/>
      <c r="CH15" s="218"/>
      <c r="CI15" s="219"/>
      <c r="CJ15" s="220"/>
      <c r="CK15" s="221"/>
      <c r="CL15" s="222"/>
      <c r="CM15" s="223"/>
      <c r="CN15" s="223"/>
      <c r="CO15" s="224"/>
      <c r="CP15" s="218"/>
      <c r="CQ15" s="219"/>
      <c r="CR15" s="220"/>
      <c r="CS15" s="221"/>
      <c r="CT15" s="218"/>
      <c r="CU15" s="219"/>
      <c r="CV15" s="220"/>
      <c r="CW15" s="221"/>
      <c r="CX15" s="231">
        <v>2</v>
      </c>
      <c r="CY15" s="226">
        <f>SUM(J15:CX15)</f>
        <v>3.5</v>
      </c>
      <c r="CZ15" s="226">
        <f>Tardor!CU16</f>
        <v>0.9300000000000002</v>
      </c>
      <c r="DA15" s="227">
        <f>(CY15+CZ15)/2</f>
        <v>2.215</v>
      </c>
      <c r="DB15" s="141"/>
      <c r="DC15" s="139"/>
      <c r="DD15" s="139"/>
      <c r="DE15" s="139"/>
      <c r="DF15" s="139"/>
    </row>
    <row r="16" spans="1:110" ht="15">
      <c r="A16" s="97" t="s">
        <v>66</v>
      </c>
      <c r="B16" s="100" t="s">
        <v>41</v>
      </c>
      <c r="C16" s="66" t="s">
        <v>67</v>
      </c>
      <c r="D16" s="66">
        <v>6</v>
      </c>
      <c r="E16" s="66">
        <v>6</v>
      </c>
      <c r="F16" s="88">
        <v>6</v>
      </c>
      <c r="G16" s="89" t="s">
        <v>43</v>
      </c>
      <c r="H16" s="89">
        <v>100</v>
      </c>
      <c r="I16" s="89"/>
      <c r="J16" s="69"/>
      <c r="K16" s="70"/>
      <c r="L16" s="71"/>
      <c r="M16" s="72"/>
      <c r="N16" s="199"/>
      <c r="O16" s="200"/>
      <c r="P16" s="201"/>
      <c r="Q16" s="202"/>
      <c r="R16" s="199"/>
      <c r="S16" s="200"/>
      <c r="T16" s="201"/>
      <c r="U16" s="202"/>
      <c r="V16" s="214"/>
      <c r="W16" s="200"/>
      <c r="X16" s="201"/>
      <c r="Y16" s="202"/>
      <c r="Z16" s="214"/>
      <c r="AA16" s="200"/>
      <c r="AB16" s="201"/>
      <c r="AC16" s="202"/>
      <c r="AD16" s="199"/>
      <c r="AE16" s="214"/>
      <c r="AF16" s="200"/>
      <c r="AG16" s="202"/>
      <c r="AH16" s="199"/>
      <c r="AI16" s="200"/>
      <c r="AJ16" s="201"/>
      <c r="AK16" s="202"/>
      <c r="AL16" s="215"/>
      <c r="AM16" s="216"/>
      <c r="AN16" s="216"/>
      <c r="AO16" s="217"/>
      <c r="AP16" s="199"/>
      <c r="AQ16" s="200"/>
      <c r="AR16" s="201"/>
      <c r="AS16" s="202"/>
      <c r="AT16" s="199"/>
      <c r="AU16" s="200"/>
      <c r="AV16" s="201"/>
      <c r="AW16" s="202"/>
      <c r="AX16" s="199"/>
      <c r="AY16" s="200"/>
      <c r="AZ16" s="201"/>
      <c r="BA16" s="201"/>
      <c r="BB16" s="199"/>
      <c r="BC16" s="200"/>
      <c r="BD16" s="201"/>
      <c r="BE16" s="202"/>
      <c r="BF16" s="199"/>
      <c r="BG16" s="200"/>
      <c r="BH16" s="201"/>
      <c r="BI16" s="202"/>
      <c r="BJ16" s="199"/>
      <c r="BK16" s="200"/>
      <c r="BL16" s="232"/>
      <c r="BM16" s="233"/>
      <c r="BN16" s="199"/>
      <c r="BO16" s="200"/>
      <c r="BP16" s="232"/>
      <c r="BQ16" s="233"/>
      <c r="BR16" s="214"/>
      <c r="BS16" s="200"/>
      <c r="BT16" s="201"/>
      <c r="BU16" s="202"/>
      <c r="BV16" s="214"/>
      <c r="BW16" s="200"/>
      <c r="BX16" s="201"/>
      <c r="BY16" s="202"/>
      <c r="BZ16" s="199"/>
      <c r="CA16" s="200"/>
      <c r="CB16" s="201"/>
      <c r="CC16" s="202"/>
      <c r="CD16" s="218"/>
      <c r="CE16" s="219"/>
      <c r="CF16" s="220"/>
      <c r="CG16" s="221"/>
      <c r="CH16" s="218"/>
      <c r="CI16" s="219"/>
      <c r="CJ16" s="220"/>
      <c r="CK16" s="221"/>
      <c r="CL16" s="222"/>
      <c r="CM16" s="223"/>
      <c r="CN16" s="223"/>
      <c r="CO16" s="224"/>
      <c r="CP16" s="218"/>
      <c r="CQ16" s="219"/>
      <c r="CR16" s="220"/>
      <c r="CS16" s="221"/>
      <c r="CT16" s="218"/>
      <c r="CU16" s="219"/>
      <c r="CV16" s="220"/>
      <c r="CW16" s="221"/>
      <c r="CX16" s="231">
        <v>0</v>
      </c>
      <c r="CY16" s="226">
        <f>SUM(J16:CX16)</f>
        <v>0</v>
      </c>
      <c r="CZ16" s="226">
        <f>Tardor!CU17</f>
        <v>6</v>
      </c>
      <c r="DA16" s="227">
        <f>(CY16+CZ16)/2</f>
        <v>3</v>
      </c>
      <c r="DB16" s="141"/>
      <c r="DC16" s="139"/>
      <c r="DD16" s="139"/>
      <c r="DE16" s="139"/>
      <c r="DF16" s="139"/>
    </row>
    <row r="17" spans="1:105" ht="15">
      <c r="A17" s="96" t="s">
        <v>70</v>
      </c>
      <c r="B17" s="100" t="s">
        <v>71</v>
      </c>
      <c r="C17" s="66" t="s">
        <v>67</v>
      </c>
      <c r="D17" s="66">
        <v>8</v>
      </c>
      <c r="E17" s="66">
        <v>8</v>
      </c>
      <c r="F17" s="88">
        <v>8</v>
      </c>
      <c r="G17" s="89" t="s">
        <v>43</v>
      </c>
      <c r="H17" s="89">
        <v>100</v>
      </c>
      <c r="I17" s="89"/>
      <c r="J17" s="199">
        <v>2</v>
      </c>
      <c r="K17" s="200">
        <v>1</v>
      </c>
      <c r="L17" s="201"/>
      <c r="M17" s="202"/>
      <c r="N17" s="199"/>
      <c r="O17" s="200"/>
      <c r="P17" s="201"/>
      <c r="Q17" s="202"/>
      <c r="R17" s="199"/>
      <c r="S17" s="200"/>
      <c r="T17" s="201"/>
      <c r="U17" s="202"/>
      <c r="V17" s="214"/>
      <c r="W17" s="200"/>
      <c r="X17" s="201"/>
      <c r="Y17" s="202"/>
      <c r="Z17" s="214"/>
      <c r="AA17" s="200"/>
      <c r="AB17" s="201"/>
      <c r="AC17" s="202"/>
      <c r="AD17" s="199"/>
      <c r="AE17" s="214"/>
      <c r="AF17" s="200"/>
      <c r="AG17" s="202"/>
      <c r="AH17" s="199"/>
      <c r="AI17" s="200"/>
      <c r="AJ17" s="201"/>
      <c r="AK17" s="202"/>
      <c r="AL17" s="215"/>
      <c r="AM17" s="216"/>
      <c r="AN17" s="216"/>
      <c r="AO17" s="217"/>
      <c r="AP17" s="199"/>
      <c r="AQ17" s="200"/>
      <c r="AR17" s="201"/>
      <c r="AS17" s="202"/>
      <c r="AT17" s="199"/>
      <c r="AU17" s="200"/>
      <c r="AV17" s="201"/>
      <c r="AW17" s="202"/>
      <c r="AX17" s="199"/>
      <c r="AY17" s="200"/>
      <c r="AZ17" s="201"/>
      <c r="BA17" s="201"/>
      <c r="BB17" s="199">
        <v>1</v>
      </c>
      <c r="BC17" s="200">
        <v>1</v>
      </c>
      <c r="BD17" s="201">
        <v>2</v>
      </c>
      <c r="BE17" s="201"/>
      <c r="BF17" s="199"/>
      <c r="BG17" s="200"/>
      <c r="BH17" s="201"/>
      <c r="BI17" s="233"/>
      <c r="BJ17" s="199"/>
      <c r="BK17" s="200"/>
      <c r="BL17" s="232"/>
      <c r="BM17" s="233"/>
      <c r="BN17" s="199"/>
      <c r="BO17" s="200"/>
      <c r="BP17" s="232"/>
      <c r="BQ17" s="233"/>
      <c r="BR17" s="214"/>
      <c r="BS17" s="200"/>
      <c r="BT17" s="201"/>
      <c r="BU17" s="202"/>
      <c r="BV17" s="214"/>
      <c r="BW17" s="200"/>
      <c r="BX17" s="201"/>
      <c r="BY17" s="202"/>
      <c r="BZ17" s="199"/>
      <c r="CA17" s="200"/>
      <c r="CB17" s="201"/>
      <c r="CC17" s="202"/>
      <c r="CD17" s="218"/>
      <c r="CE17" s="219"/>
      <c r="CF17" s="220"/>
      <c r="CG17" s="221"/>
      <c r="CH17" s="218"/>
      <c r="CI17" s="219"/>
      <c r="CJ17" s="220"/>
      <c r="CK17" s="221"/>
      <c r="CL17" s="222"/>
      <c r="CM17" s="223"/>
      <c r="CN17" s="223"/>
      <c r="CO17" s="224"/>
      <c r="CP17" s="218"/>
      <c r="CQ17" s="219"/>
      <c r="CR17" s="220"/>
      <c r="CS17" s="221"/>
      <c r="CT17" s="218"/>
      <c r="CU17" s="219"/>
      <c r="CV17" s="220"/>
      <c r="CW17" s="221"/>
      <c r="CX17" s="231">
        <v>0</v>
      </c>
      <c r="CY17" s="226">
        <f>SUM(J17:CX17)</f>
        <v>7</v>
      </c>
      <c r="CZ17" s="226">
        <f>Tardor!CU19</f>
        <v>8.5</v>
      </c>
      <c r="DA17" s="227">
        <f>(CY17+CZ17)/2</f>
        <v>7.75</v>
      </c>
    </row>
    <row r="18" spans="1:105" ht="15">
      <c r="A18" s="96" t="s">
        <v>105</v>
      </c>
      <c r="B18" s="100"/>
      <c r="C18" s="66"/>
      <c r="D18" s="66">
        <v>8</v>
      </c>
      <c r="E18" s="66">
        <v>8</v>
      </c>
      <c r="F18" s="88">
        <v>8</v>
      </c>
      <c r="G18" s="89" t="s">
        <v>43</v>
      </c>
      <c r="H18" s="89">
        <v>100</v>
      </c>
      <c r="I18" s="89"/>
      <c r="J18" s="199"/>
      <c r="K18" s="200"/>
      <c r="L18" s="201">
        <v>5</v>
      </c>
      <c r="M18" s="202"/>
      <c r="N18" s="199"/>
      <c r="O18" s="200"/>
      <c r="P18" s="201"/>
      <c r="Q18" s="202"/>
      <c r="R18" s="199"/>
      <c r="S18" s="200"/>
      <c r="T18" s="201"/>
      <c r="U18" s="202"/>
      <c r="V18" s="214"/>
      <c r="W18" s="200"/>
      <c r="X18" s="201"/>
      <c r="Y18" s="202"/>
      <c r="Z18" s="214"/>
      <c r="AA18" s="200"/>
      <c r="AB18" s="201"/>
      <c r="AC18" s="202"/>
      <c r="AD18" s="199"/>
      <c r="AE18" s="214"/>
      <c r="AF18" s="200"/>
      <c r="AG18" s="202"/>
      <c r="AH18" s="199"/>
      <c r="AI18" s="200"/>
      <c r="AJ18" s="201"/>
      <c r="AK18" s="202"/>
      <c r="AL18" s="215"/>
      <c r="AM18" s="216"/>
      <c r="AN18" s="216"/>
      <c r="AO18" s="217"/>
      <c r="AP18" s="199"/>
      <c r="AQ18" s="200"/>
      <c r="AR18" s="201"/>
      <c r="AS18" s="202"/>
      <c r="AT18" s="199"/>
      <c r="AU18" s="200"/>
      <c r="AV18" s="201"/>
      <c r="AW18" s="202"/>
      <c r="AX18" s="199"/>
      <c r="AY18" s="200"/>
      <c r="AZ18" s="201"/>
      <c r="BA18" s="201"/>
      <c r="BB18" s="199"/>
      <c r="BC18" s="200"/>
      <c r="BD18" s="201"/>
      <c r="BE18" s="201">
        <v>1</v>
      </c>
      <c r="BF18" s="199"/>
      <c r="BG18" s="200"/>
      <c r="BH18" s="201"/>
      <c r="BI18" s="233"/>
      <c r="BJ18" s="199"/>
      <c r="BK18" s="200"/>
      <c r="BL18" s="232"/>
      <c r="BM18" s="233"/>
      <c r="BN18" s="199"/>
      <c r="BO18" s="200"/>
      <c r="BP18" s="232"/>
      <c r="BQ18" s="233"/>
      <c r="BR18" s="214"/>
      <c r="BS18" s="200"/>
      <c r="BT18" s="201"/>
      <c r="BU18" s="202"/>
      <c r="BV18" s="214"/>
      <c r="BW18" s="200"/>
      <c r="BX18" s="201"/>
      <c r="BY18" s="202"/>
      <c r="BZ18" s="199"/>
      <c r="CA18" s="200"/>
      <c r="CB18" s="201"/>
      <c r="CC18" s="202"/>
      <c r="CD18" s="218"/>
      <c r="CE18" s="219"/>
      <c r="CF18" s="220"/>
      <c r="CG18" s="221"/>
      <c r="CH18" s="218"/>
      <c r="CI18" s="219"/>
      <c r="CJ18" s="220"/>
      <c r="CK18" s="221"/>
      <c r="CL18" s="222"/>
      <c r="CM18" s="223"/>
      <c r="CN18" s="223"/>
      <c r="CO18" s="224"/>
      <c r="CP18" s="218"/>
      <c r="CQ18" s="219"/>
      <c r="CR18" s="220"/>
      <c r="CS18" s="221"/>
      <c r="CT18" s="218"/>
      <c r="CU18" s="219"/>
      <c r="CV18" s="220"/>
      <c r="CW18" s="221"/>
      <c r="CX18" s="231">
        <v>0</v>
      </c>
      <c r="CY18" s="226">
        <f>SUM(J18:CX18)</f>
        <v>6</v>
      </c>
      <c r="CZ18" s="226">
        <v>0</v>
      </c>
      <c r="DA18" s="227">
        <f>(CY18+CZ18)/2</f>
        <v>3</v>
      </c>
    </row>
    <row r="19" spans="1:105" ht="15">
      <c r="A19" s="96" t="s">
        <v>72</v>
      </c>
      <c r="B19" s="100" t="s">
        <v>41</v>
      </c>
      <c r="C19" s="66" t="s">
        <v>60</v>
      </c>
      <c r="D19" s="66">
        <v>8</v>
      </c>
      <c r="E19" s="66">
        <v>8</v>
      </c>
      <c r="F19" s="100">
        <v>8</v>
      </c>
      <c r="G19" s="101" t="s">
        <v>43</v>
      </c>
      <c r="H19" s="101">
        <v>100</v>
      </c>
      <c r="I19" s="101"/>
      <c r="J19" s="69"/>
      <c r="K19" s="70"/>
      <c r="L19" s="71"/>
      <c r="M19" s="72"/>
      <c r="N19" s="199"/>
      <c r="O19" s="200"/>
      <c r="P19" s="201"/>
      <c r="Q19" s="202"/>
      <c r="R19" s="199"/>
      <c r="S19" s="200"/>
      <c r="T19" s="201"/>
      <c r="U19" s="202"/>
      <c r="V19" s="214">
        <v>1.5</v>
      </c>
      <c r="W19" s="200">
        <v>1</v>
      </c>
      <c r="X19" s="201"/>
      <c r="Y19" s="202">
        <v>1</v>
      </c>
      <c r="Z19" s="214"/>
      <c r="AA19" s="200"/>
      <c r="AB19" s="201"/>
      <c r="AC19" s="202"/>
      <c r="AD19" s="199"/>
      <c r="AE19" s="214"/>
      <c r="AF19" s="200"/>
      <c r="AG19" s="202"/>
      <c r="AH19" s="199"/>
      <c r="AI19" s="200"/>
      <c r="AJ19" s="201"/>
      <c r="AK19" s="202"/>
      <c r="AL19" s="215"/>
      <c r="AM19" s="216"/>
      <c r="AN19" s="216"/>
      <c r="AO19" s="217"/>
      <c r="AP19" s="199"/>
      <c r="AQ19" s="200"/>
      <c r="AR19" s="201"/>
      <c r="AS19" s="202"/>
      <c r="AT19" s="199"/>
      <c r="AU19" s="200"/>
      <c r="AV19" s="201"/>
      <c r="AW19" s="202"/>
      <c r="AX19" s="199"/>
      <c r="AY19" s="200"/>
      <c r="AZ19" s="201"/>
      <c r="BA19" s="201"/>
      <c r="BB19" s="199"/>
      <c r="BC19" s="200"/>
      <c r="BD19" s="232"/>
      <c r="BE19" s="233"/>
      <c r="BF19" s="199">
        <v>2</v>
      </c>
      <c r="BG19" s="200">
        <v>1</v>
      </c>
      <c r="BH19" s="201"/>
      <c r="BI19" s="233"/>
      <c r="BJ19" s="199"/>
      <c r="BK19" s="200"/>
      <c r="BL19" s="232"/>
      <c r="BM19" s="233"/>
      <c r="BN19" s="199"/>
      <c r="BO19" s="200"/>
      <c r="BP19" s="232"/>
      <c r="BQ19" s="233"/>
      <c r="BR19" s="214"/>
      <c r="BS19" s="200"/>
      <c r="BT19" s="201"/>
      <c r="BU19" s="202"/>
      <c r="BV19" s="214"/>
      <c r="BW19" s="200"/>
      <c r="BX19" s="201"/>
      <c r="BY19" s="202"/>
      <c r="BZ19" s="199"/>
      <c r="CA19" s="200"/>
      <c r="CB19" s="201"/>
      <c r="CC19" s="202"/>
      <c r="CD19" s="218"/>
      <c r="CE19" s="219"/>
      <c r="CF19" s="220"/>
      <c r="CG19" s="221"/>
      <c r="CH19" s="218"/>
      <c r="CI19" s="219"/>
      <c r="CJ19" s="220"/>
      <c r="CK19" s="221"/>
      <c r="CL19" s="222"/>
      <c r="CM19" s="223"/>
      <c r="CN19" s="223"/>
      <c r="CO19" s="224"/>
      <c r="CP19" s="218"/>
      <c r="CQ19" s="219"/>
      <c r="CR19" s="220"/>
      <c r="CS19" s="221"/>
      <c r="CT19" s="218"/>
      <c r="CU19" s="219"/>
      <c r="CV19" s="220"/>
      <c r="CW19" s="221"/>
      <c r="CX19" s="231">
        <v>2.01</v>
      </c>
      <c r="CY19" s="226">
        <f>SUM(J19:CX19)</f>
        <v>8.51</v>
      </c>
      <c r="CZ19" s="226">
        <f>Tardor!CU20</f>
        <v>9.67</v>
      </c>
      <c r="DA19" s="227">
        <f>(CY19+CZ19)/2</f>
        <v>9.09</v>
      </c>
    </row>
    <row r="20" spans="1:256" s="230" customFormat="1" ht="15">
      <c r="A20" s="64" t="s">
        <v>73</v>
      </c>
      <c r="B20" s="100" t="s">
        <v>41</v>
      </c>
      <c r="C20" s="66" t="s">
        <v>74</v>
      </c>
      <c r="D20" s="66">
        <v>8</v>
      </c>
      <c r="E20" s="66">
        <v>8</v>
      </c>
      <c r="F20" s="65">
        <v>8</v>
      </c>
      <c r="G20" s="102" t="s">
        <v>43</v>
      </c>
      <c r="H20" s="102">
        <v>100</v>
      </c>
      <c r="I20" s="102"/>
      <c r="J20" s="69"/>
      <c r="K20" s="70"/>
      <c r="L20" s="71"/>
      <c r="M20" s="72"/>
      <c r="N20" s="199"/>
      <c r="O20" s="200"/>
      <c r="P20" s="201"/>
      <c r="Q20" s="202"/>
      <c r="R20" s="199">
        <v>1.5</v>
      </c>
      <c r="S20" s="200">
        <v>1.5</v>
      </c>
      <c r="T20" s="201">
        <v>2</v>
      </c>
      <c r="U20" s="202"/>
      <c r="V20" s="214"/>
      <c r="W20" s="200"/>
      <c r="X20" s="201"/>
      <c r="Y20" s="202"/>
      <c r="Z20" s="214"/>
      <c r="AA20" s="200"/>
      <c r="AB20" s="201"/>
      <c r="AC20" s="202"/>
      <c r="AD20" s="199"/>
      <c r="AE20" s="214"/>
      <c r="AF20" s="200"/>
      <c r="AG20" s="202"/>
      <c r="AH20" s="199"/>
      <c r="AI20" s="200"/>
      <c r="AJ20" s="201"/>
      <c r="AK20" s="202"/>
      <c r="AL20" s="215"/>
      <c r="AM20" s="216"/>
      <c r="AN20" s="216"/>
      <c r="AO20" s="217"/>
      <c r="AP20" s="199"/>
      <c r="AQ20" s="200"/>
      <c r="AR20" s="201"/>
      <c r="AS20" s="202"/>
      <c r="AT20" s="199">
        <v>2</v>
      </c>
      <c r="AU20" s="200"/>
      <c r="AV20" s="201"/>
      <c r="AW20" s="202"/>
      <c r="AX20" s="199"/>
      <c r="AY20" s="200"/>
      <c r="AZ20" s="201"/>
      <c r="BA20" s="201"/>
      <c r="BB20" s="199"/>
      <c r="BC20" s="200"/>
      <c r="BD20" s="232"/>
      <c r="BE20" s="233"/>
      <c r="BF20" s="199"/>
      <c r="BG20" s="200"/>
      <c r="BH20" s="201"/>
      <c r="BI20" s="233"/>
      <c r="BJ20" s="199"/>
      <c r="BK20" s="200"/>
      <c r="BL20" s="232"/>
      <c r="BM20" s="233"/>
      <c r="BN20" s="199">
        <v>1.5</v>
      </c>
      <c r="BO20" s="200"/>
      <c r="BP20" s="232"/>
      <c r="BQ20" s="202">
        <v>0.5</v>
      </c>
      <c r="BR20" s="214"/>
      <c r="BS20" s="200"/>
      <c r="BT20" s="201"/>
      <c r="BU20" s="202"/>
      <c r="BV20" s="214"/>
      <c r="BW20" s="200"/>
      <c r="BX20" s="201"/>
      <c r="BY20" s="202"/>
      <c r="BZ20" s="199"/>
      <c r="CA20" s="200"/>
      <c r="CB20" s="201"/>
      <c r="CC20" s="202"/>
      <c r="CD20" s="218"/>
      <c r="CE20" s="219"/>
      <c r="CF20" s="220"/>
      <c r="CG20" s="221"/>
      <c r="CH20" s="218"/>
      <c r="CI20" s="219"/>
      <c r="CJ20" s="220"/>
      <c r="CK20" s="221"/>
      <c r="CL20" s="222"/>
      <c r="CM20" s="223"/>
      <c r="CN20" s="223"/>
      <c r="CO20" s="224"/>
      <c r="CP20" s="218"/>
      <c r="CQ20" s="219"/>
      <c r="CR20" s="220"/>
      <c r="CS20" s="221"/>
      <c r="CT20" s="218"/>
      <c r="CU20" s="219"/>
      <c r="CV20" s="220"/>
      <c r="CW20" s="221"/>
      <c r="CX20" s="231">
        <v>0</v>
      </c>
      <c r="CY20" s="226">
        <f>SUM(J20:CX20)</f>
        <v>9</v>
      </c>
      <c r="CZ20" s="226">
        <f>Tardor!CU21</f>
        <v>7.67</v>
      </c>
      <c r="DA20" s="227">
        <f>(CY20+CZ20)/2</f>
        <v>8.335</v>
      </c>
      <c r="DB20" s="139"/>
      <c r="DC20" s="143"/>
      <c r="DD20" s="143"/>
      <c r="DE20" s="143"/>
      <c r="DF20" s="143"/>
      <c r="DG20" s="143"/>
      <c r="DH20" s="143"/>
      <c r="DI20" s="143"/>
      <c r="DJ20" s="143"/>
      <c r="DK20" s="143"/>
      <c r="IS20"/>
      <c r="IT20"/>
      <c r="IU20"/>
      <c r="IV20"/>
    </row>
    <row r="21" spans="1:105" ht="15">
      <c r="A21" s="96" t="s">
        <v>75</v>
      </c>
      <c r="B21" s="65" t="s">
        <v>41</v>
      </c>
      <c r="C21" s="66" t="s">
        <v>56</v>
      </c>
      <c r="D21" s="66">
        <v>8</v>
      </c>
      <c r="E21" s="66">
        <v>8</v>
      </c>
      <c r="F21" s="65">
        <v>0.75</v>
      </c>
      <c r="G21" s="102" t="s">
        <v>57</v>
      </c>
      <c r="H21" s="102">
        <v>9.375</v>
      </c>
      <c r="I21" s="93" t="s">
        <v>58</v>
      </c>
      <c r="J21" s="69"/>
      <c r="K21" s="70"/>
      <c r="L21" s="71"/>
      <c r="M21" s="72"/>
      <c r="N21" s="199"/>
      <c r="O21" s="200"/>
      <c r="P21" s="201"/>
      <c r="Q21" s="202"/>
      <c r="R21" s="199"/>
      <c r="S21" s="200"/>
      <c r="T21" s="201"/>
      <c r="U21" s="202"/>
      <c r="V21" s="214"/>
      <c r="W21" s="200"/>
      <c r="X21" s="201"/>
      <c r="Y21" s="202"/>
      <c r="Z21" s="214"/>
      <c r="AA21" s="200"/>
      <c r="AB21" s="201"/>
      <c r="AC21" s="202"/>
      <c r="AD21" s="199"/>
      <c r="AE21" s="214"/>
      <c r="AF21" s="200"/>
      <c r="AG21" s="202"/>
      <c r="AH21" s="199"/>
      <c r="AI21" s="200"/>
      <c r="AJ21" s="201"/>
      <c r="AK21" s="202"/>
      <c r="AL21" s="215"/>
      <c r="AM21" s="216"/>
      <c r="AN21" s="216"/>
      <c r="AO21" s="217"/>
      <c r="AP21" s="199"/>
      <c r="AQ21" s="200"/>
      <c r="AR21" s="201"/>
      <c r="AS21" s="202"/>
      <c r="AT21" s="199"/>
      <c r="AU21" s="200"/>
      <c r="AV21" s="201"/>
      <c r="AW21" s="202"/>
      <c r="AX21" s="199"/>
      <c r="AY21" s="200"/>
      <c r="AZ21" s="201"/>
      <c r="BA21" s="201"/>
      <c r="BB21" s="199"/>
      <c r="BC21" s="200"/>
      <c r="BD21" s="232"/>
      <c r="BE21" s="233"/>
      <c r="BF21" s="199"/>
      <c r="BG21" s="200"/>
      <c r="BH21" s="201"/>
      <c r="BI21" s="233"/>
      <c r="BJ21" s="199">
        <v>0.8</v>
      </c>
      <c r="BK21" s="200"/>
      <c r="BL21" s="232">
        <v>0.2</v>
      </c>
      <c r="BM21" s="202">
        <v>0.5</v>
      </c>
      <c r="BN21" s="199"/>
      <c r="BO21" s="200"/>
      <c r="BP21" s="201"/>
      <c r="BQ21" s="202"/>
      <c r="BR21" s="214"/>
      <c r="BS21" s="200"/>
      <c r="BT21" s="201"/>
      <c r="BU21" s="202"/>
      <c r="BV21" s="214"/>
      <c r="BW21" s="200"/>
      <c r="BX21" s="201"/>
      <c r="BY21" s="202"/>
      <c r="BZ21" s="199"/>
      <c r="CA21" s="200"/>
      <c r="CB21" s="201"/>
      <c r="CC21" s="202"/>
      <c r="CD21" s="218"/>
      <c r="CE21" s="219"/>
      <c r="CF21" s="220"/>
      <c r="CG21" s="221"/>
      <c r="CH21" s="218"/>
      <c r="CI21" s="219"/>
      <c r="CJ21" s="220"/>
      <c r="CK21" s="221"/>
      <c r="CL21" s="222"/>
      <c r="CM21" s="223"/>
      <c r="CN21" s="223"/>
      <c r="CO21" s="224"/>
      <c r="CP21" s="218"/>
      <c r="CQ21" s="219"/>
      <c r="CR21" s="220"/>
      <c r="CS21" s="221"/>
      <c r="CT21" s="218"/>
      <c r="CU21" s="219"/>
      <c r="CV21" s="220"/>
      <c r="CW21" s="221"/>
      <c r="CX21" s="231">
        <v>0</v>
      </c>
      <c r="CY21" s="226">
        <f>SUM(J21:CX21)</f>
        <v>1.5</v>
      </c>
      <c r="CZ21" s="226">
        <f>Tardor!CU22</f>
        <v>0</v>
      </c>
      <c r="DA21" s="227">
        <f>(CY21+CZ21)/2</f>
        <v>0.75</v>
      </c>
    </row>
    <row r="22" spans="1:105" ht="15">
      <c r="A22" s="96" t="s">
        <v>76</v>
      </c>
      <c r="B22" s="65" t="s">
        <v>41</v>
      </c>
      <c r="C22" s="104" t="s">
        <v>77</v>
      </c>
      <c r="D22" s="66">
        <v>8</v>
      </c>
      <c r="E22" s="66">
        <v>8</v>
      </c>
      <c r="F22" s="92">
        <v>8</v>
      </c>
      <c r="G22" s="93" t="s">
        <v>43</v>
      </c>
      <c r="H22" s="93">
        <v>100</v>
      </c>
      <c r="I22" s="93"/>
      <c r="J22" s="69"/>
      <c r="K22" s="70"/>
      <c r="L22" s="71"/>
      <c r="M22" s="72"/>
      <c r="N22" s="199"/>
      <c r="O22" s="200"/>
      <c r="P22" s="201"/>
      <c r="Q22" s="202"/>
      <c r="R22" s="199"/>
      <c r="S22" s="200"/>
      <c r="T22" s="201"/>
      <c r="U22" s="202"/>
      <c r="V22" s="214"/>
      <c r="W22" s="200"/>
      <c r="X22" s="201"/>
      <c r="Y22" s="202"/>
      <c r="Z22" s="214"/>
      <c r="AA22" s="200"/>
      <c r="AB22" s="201"/>
      <c r="AC22" s="202"/>
      <c r="AD22" s="199"/>
      <c r="AE22" s="214"/>
      <c r="AF22" s="200"/>
      <c r="AG22" s="202"/>
      <c r="AH22" s="199"/>
      <c r="AI22" s="200"/>
      <c r="AJ22" s="201"/>
      <c r="AK22" s="202"/>
      <c r="AL22" s="215"/>
      <c r="AM22" s="216"/>
      <c r="AN22" s="216"/>
      <c r="AO22" s="217"/>
      <c r="AP22" s="199">
        <v>1</v>
      </c>
      <c r="AQ22" s="200"/>
      <c r="AR22" s="201">
        <v>2</v>
      </c>
      <c r="AS22" s="202">
        <v>1</v>
      </c>
      <c r="AT22" s="199"/>
      <c r="AU22" s="200"/>
      <c r="AV22" s="201"/>
      <c r="AW22" s="202"/>
      <c r="AX22" s="199"/>
      <c r="AY22" s="200"/>
      <c r="AZ22" s="201"/>
      <c r="BA22" s="201"/>
      <c r="BB22" s="199"/>
      <c r="BC22" s="200"/>
      <c r="BD22" s="201"/>
      <c r="BE22" s="202"/>
      <c r="BF22" s="199"/>
      <c r="BG22" s="200"/>
      <c r="BH22" s="201"/>
      <c r="BI22" s="202"/>
      <c r="BJ22" s="199"/>
      <c r="BK22" s="200"/>
      <c r="BL22" s="201"/>
      <c r="BM22" s="202"/>
      <c r="BN22" s="199"/>
      <c r="BO22" s="200"/>
      <c r="BP22" s="201"/>
      <c r="BQ22" s="202"/>
      <c r="BR22" s="214"/>
      <c r="BS22" s="200"/>
      <c r="BT22" s="201"/>
      <c r="BU22" s="202"/>
      <c r="BV22" s="214"/>
      <c r="BW22" s="200"/>
      <c r="BX22" s="201"/>
      <c r="BY22" s="202"/>
      <c r="BZ22" s="199"/>
      <c r="CA22" s="200"/>
      <c r="CB22" s="201"/>
      <c r="CC22" s="202"/>
      <c r="CD22" s="218"/>
      <c r="CE22" s="219"/>
      <c r="CF22" s="220"/>
      <c r="CG22" s="221"/>
      <c r="CH22" s="218"/>
      <c r="CI22" s="219"/>
      <c r="CJ22" s="220"/>
      <c r="CK22" s="221"/>
      <c r="CL22" s="222"/>
      <c r="CM22" s="223"/>
      <c r="CN22" s="223"/>
      <c r="CO22" s="224"/>
      <c r="CP22" s="218"/>
      <c r="CQ22" s="219"/>
      <c r="CR22" s="220"/>
      <c r="CS22" s="221"/>
      <c r="CT22" s="218"/>
      <c r="CU22" s="219"/>
      <c r="CV22" s="220"/>
      <c r="CW22" s="221"/>
      <c r="CX22" s="231">
        <v>0</v>
      </c>
      <c r="CY22" s="226">
        <f>SUM(J22:CX22)</f>
        <v>4</v>
      </c>
      <c r="CZ22" s="226">
        <f>Tardor!CU23</f>
        <v>6.93</v>
      </c>
      <c r="DA22" s="227">
        <f>(CY22+CZ22)/2</f>
        <v>5.465</v>
      </c>
    </row>
    <row r="23" spans="1:105" ht="15">
      <c r="A23" s="94" t="s">
        <v>78</v>
      </c>
      <c r="B23" s="65" t="s">
        <v>41</v>
      </c>
      <c r="C23" s="66" t="s">
        <v>79</v>
      </c>
      <c r="D23" s="66">
        <v>8</v>
      </c>
      <c r="E23" s="66">
        <v>8</v>
      </c>
      <c r="F23" s="92">
        <v>1</v>
      </c>
      <c r="G23" s="93" t="s">
        <v>57</v>
      </c>
      <c r="H23" s="93">
        <v>12.5</v>
      </c>
      <c r="I23" s="93" t="s">
        <v>106</v>
      </c>
      <c r="J23" s="69"/>
      <c r="K23" s="70"/>
      <c r="L23" s="71"/>
      <c r="M23" s="72"/>
      <c r="N23" s="199"/>
      <c r="O23" s="200"/>
      <c r="P23" s="201"/>
      <c r="Q23" s="202"/>
      <c r="R23" s="199"/>
      <c r="S23" s="200"/>
      <c r="T23" s="201"/>
      <c r="U23" s="202"/>
      <c r="V23" s="214"/>
      <c r="W23" s="200"/>
      <c r="X23" s="201"/>
      <c r="Y23" s="202"/>
      <c r="Z23" s="214"/>
      <c r="AA23" s="200"/>
      <c r="AB23" s="201"/>
      <c r="AC23" s="202"/>
      <c r="AD23" s="199"/>
      <c r="AE23" s="214"/>
      <c r="AF23" s="200"/>
      <c r="AG23" s="202"/>
      <c r="AH23" s="199"/>
      <c r="AI23" s="200"/>
      <c r="AJ23" s="201"/>
      <c r="AK23" s="202"/>
      <c r="AL23" s="215"/>
      <c r="AM23" s="216"/>
      <c r="AN23" s="216"/>
      <c r="AO23" s="217"/>
      <c r="AP23" s="199"/>
      <c r="AQ23" s="200"/>
      <c r="AR23" s="201"/>
      <c r="AS23" s="202"/>
      <c r="AT23" s="199"/>
      <c r="AU23" s="200"/>
      <c r="AV23" s="201"/>
      <c r="AW23" s="202"/>
      <c r="AX23" s="199"/>
      <c r="AY23" s="200"/>
      <c r="AZ23" s="201"/>
      <c r="BA23" s="201"/>
      <c r="BB23" s="199"/>
      <c r="BC23" s="200"/>
      <c r="BD23" s="201"/>
      <c r="BE23" s="202"/>
      <c r="BF23" s="199"/>
      <c r="BG23" s="200"/>
      <c r="BH23" s="201"/>
      <c r="BI23" s="202"/>
      <c r="BJ23" s="199"/>
      <c r="BK23" s="200"/>
      <c r="BL23" s="201"/>
      <c r="BM23" s="202"/>
      <c r="BN23" s="199"/>
      <c r="BO23" s="200"/>
      <c r="BP23" s="201"/>
      <c r="BQ23" s="202"/>
      <c r="BR23" s="214"/>
      <c r="BS23" s="200"/>
      <c r="BT23" s="201"/>
      <c r="BU23" s="202"/>
      <c r="BV23" s="214"/>
      <c r="BW23" s="200"/>
      <c r="BX23" s="201"/>
      <c r="BY23" s="202"/>
      <c r="BZ23" s="199"/>
      <c r="CA23" s="200"/>
      <c r="CB23" s="201"/>
      <c r="CC23" s="202"/>
      <c r="CD23" s="218"/>
      <c r="CE23" s="219"/>
      <c r="CF23" s="220"/>
      <c r="CG23" s="221"/>
      <c r="CH23" s="218"/>
      <c r="CI23" s="219"/>
      <c r="CJ23" s="220"/>
      <c r="CK23" s="221"/>
      <c r="CL23" s="222"/>
      <c r="CM23" s="223"/>
      <c r="CN23" s="223"/>
      <c r="CO23" s="224"/>
      <c r="CP23" s="218"/>
      <c r="CQ23" s="219"/>
      <c r="CR23" s="220"/>
      <c r="CS23" s="221"/>
      <c r="CT23" s="218"/>
      <c r="CU23" s="219"/>
      <c r="CV23" s="220"/>
      <c r="CW23" s="221"/>
      <c r="CX23" s="231">
        <v>0</v>
      </c>
      <c r="CY23" s="226">
        <f>SUM(J23:CX23)</f>
        <v>0</v>
      </c>
      <c r="CZ23" s="226">
        <f>Tardor!CU24</f>
        <v>0</v>
      </c>
      <c r="DA23" s="234">
        <f>(CY23+CZ23)/2</f>
        <v>0</v>
      </c>
    </row>
    <row r="24" spans="1:105" ht="15">
      <c r="A24" s="90" t="s">
        <v>81</v>
      </c>
      <c r="B24" s="67"/>
      <c r="C24" s="67"/>
      <c r="D24" s="67"/>
      <c r="E24" s="67"/>
      <c r="F24" s="67">
        <f>SUM(F11:F23)</f>
        <v>67.5</v>
      </c>
      <c r="G24" s="68"/>
      <c r="H24" s="68"/>
      <c r="I24" s="68"/>
      <c r="J24" s="69"/>
      <c r="K24" s="70"/>
      <c r="L24" s="71"/>
      <c r="M24" s="72"/>
      <c r="N24" s="199"/>
      <c r="O24" s="200"/>
      <c r="P24" s="201"/>
      <c r="Q24" s="202"/>
      <c r="R24" s="199"/>
      <c r="S24" s="200"/>
      <c r="T24" s="201"/>
      <c r="U24" s="202"/>
      <c r="V24" s="214"/>
      <c r="W24" s="200"/>
      <c r="X24" s="201"/>
      <c r="Y24" s="202"/>
      <c r="Z24" s="214"/>
      <c r="AA24" s="200"/>
      <c r="AB24" s="201"/>
      <c r="AC24" s="202"/>
      <c r="AD24" s="199"/>
      <c r="AE24" s="214"/>
      <c r="AF24" s="200"/>
      <c r="AG24" s="202"/>
      <c r="AH24" s="199"/>
      <c r="AI24" s="200"/>
      <c r="AJ24" s="201"/>
      <c r="AK24" s="202"/>
      <c r="AL24" s="215"/>
      <c r="AM24" s="216"/>
      <c r="AN24" s="216"/>
      <c r="AO24" s="217"/>
      <c r="AP24" s="199"/>
      <c r="AQ24" s="200"/>
      <c r="AR24" s="201"/>
      <c r="AS24" s="202"/>
      <c r="AT24" s="199"/>
      <c r="AU24" s="200"/>
      <c r="AV24" s="201"/>
      <c r="AW24" s="202"/>
      <c r="AX24" s="199"/>
      <c r="AY24" s="200"/>
      <c r="AZ24" s="201"/>
      <c r="BA24" s="201"/>
      <c r="BB24" s="199"/>
      <c r="BC24" s="200"/>
      <c r="BD24" s="201"/>
      <c r="BE24" s="202"/>
      <c r="BF24" s="199"/>
      <c r="BG24" s="200"/>
      <c r="BH24" s="201"/>
      <c r="BI24" s="202"/>
      <c r="BJ24" s="199"/>
      <c r="BK24" s="200"/>
      <c r="BL24" s="201"/>
      <c r="BM24" s="202"/>
      <c r="BN24" s="199"/>
      <c r="BO24" s="200"/>
      <c r="BP24" s="201"/>
      <c r="BQ24" s="202"/>
      <c r="BR24" s="214"/>
      <c r="BS24" s="200"/>
      <c r="BT24" s="201"/>
      <c r="BU24" s="202"/>
      <c r="BV24" s="214"/>
      <c r="BW24" s="200"/>
      <c r="BX24" s="201"/>
      <c r="BY24" s="202"/>
      <c r="BZ24" s="199"/>
      <c r="CA24" s="200"/>
      <c r="CB24" s="201"/>
      <c r="CC24" s="202"/>
      <c r="CD24" s="218"/>
      <c r="CE24" s="219"/>
      <c r="CF24" s="220"/>
      <c r="CG24" s="221"/>
      <c r="CH24" s="218"/>
      <c r="CI24" s="219"/>
      <c r="CJ24" s="220"/>
      <c r="CK24" s="221"/>
      <c r="CL24" s="222"/>
      <c r="CM24" s="223"/>
      <c r="CN24" s="223"/>
      <c r="CO24" s="224"/>
      <c r="CP24" s="218"/>
      <c r="CQ24" s="219"/>
      <c r="CR24" s="220"/>
      <c r="CS24" s="221"/>
      <c r="CT24" s="218"/>
      <c r="CU24" s="219"/>
      <c r="CV24" s="220"/>
      <c r="CW24" s="221"/>
      <c r="CX24" s="226"/>
      <c r="CY24" s="226"/>
      <c r="CZ24" s="226"/>
      <c r="DA24" s="234"/>
    </row>
    <row r="25" spans="1:105" ht="15">
      <c r="A25" s="105" t="s">
        <v>82</v>
      </c>
      <c r="B25" s="88"/>
      <c r="C25" s="106"/>
      <c r="D25" s="106"/>
      <c r="E25" s="106"/>
      <c r="F25" s="67">
        <f>F24+F10</f>
        <v>149.5</v>
      </c>
      <c r="G25" s="68"/>
      <c r="H25" s="68"/>
      <c r="I25" s="68"/>
      <c r="J25" s="107">
        <f>SUM(J3:J24)</f>
        <v>8</v>
      </c>
      <c r="K25" s="108">
        <f>SUM(K3:K24)</f>
        <v>4</v>
      </c>
      <c r="L25" s="109">
        <f>SUM(L3:L24)</f>
        <v>13</v>
      </c>
      <c r="M25" s="110">
        <f>SUM(M3:M24)</f>
        <v>0</v>
      </c>
      <c r="N25" s="235">
        <f>SUM(N3:N24)</f>
        <v>6</v>
      </c>
      <c r="O25" s="236">
        <f>SUM(O3:O24)</f>
        <v>4</v>
      </c>
      <c r="P25" s="237">
        <f>SUM(P3:P24)</f>
        <v>4</v>
      </c>
      <c r="Q25" s="238">
        <f>SUM(Q3:Q24)</f>
        <v>0</v>
      </c>
      <c r="R25" s="235">
        <f>SUM(R3:R24)</f>
        <v>3</v>
      </c>
      <c r="S25" s="236">
        <f>SUM(S3:S24)</f>
        <v>3</v>
      </c>
      <c r="T25" s="237">
        <f>SUM(T3:T24)</f>
        <v>4</v>
      </c>
      <c r="U25" s="238">
        <f>SUM(U3:U24)</f>
        <v>0</v>
      </c>
      <c r="V25" s="235">
        <f>SUM(V3:V24)</f>
        <v>3</v>
      </c>
      <c r="W25" s="236">
        <f>SUM(W3:W24)</f>
        <v>2</v>
      </c>
      <c r="X25" s="237">
        <f>SUM(X3:X24)</f>
        <v>4</v>
      </c>
      <c r="Y25" s="238">
        <f>SUM(Y3:Y24)</f>
        <v>2</v>
      </c>
      <c r="Z25" s="235">
        <f>SUM(Z3:Z24)</f>
        <v>4</v>
      </c>
      <c r="AA25" s="236">
        <f>SUM(AA3:AA24)</f>
        <v>4</v>
      </c>
      <c r="AB25" s="237">
        <f>SUM(AB3:AB24)</f>
        <v>4</v>
      </c>
      <c r="AC25" s="238">
        <f>SUM(AC3:AC24)</f>
        <v>2</v>
      </c>
      <c r="AD25" s="235">
        <f>SUM(AD3:AD24)</f>
        <v>2</v>
      </c>
      <c r="AE25" s="236">
        <f>SUM(AE3:AE24)</f>
        <v>0</v>
      </c>
      <c r="AF25" s="237">
        <f>SUM(AF3:AF24)</f>
        <v>2</v>
      </c>
      <c r="AG25" s="238">
        <f>SUM(AG3:AG24)</f>
        <v>1</v>
      </c>
      <c r="AH25" s="235">
        <f>SUM(AH3:AH24)</f>
        <v>2</v>
      </c>
      <c r="AI25" s="236">
        <f>SUM(AI3:AI24)</f>
        <v>0</v>
      </c>
      <c r="AJ25" s="237">
        <f>SUM(AJ3:AJ24)</f>
        <v>1</v>
      </c>
      <c r="AK25" s="238">
        <f>SUM(AK3:AK24)</f>
        <v>1</v>
      </c>
      <c r="AL25" s="235">
        <f>SUM(AL3:AL24)</f>
        <v>2</v>
      </c>
      <c r="AM25" s="236">
        <f>SUM(AM3:AM24)</f>
        <v>1</v>
      </c>
      <c r="AN25" s="237">
        <f>SUM(AN3:AN24)</f>
        <v>0</v>
      </c>
      <c r="AO25" s="238">
        <f>SUM(AO3:AO24)</f>
        <v>1</v>
      </c>
      <c r="AP25" s="235">
        <f>SUM(AP3:AP24)</f>
        <v>1</v>
      </c>
      <c r="AQ25" s="236">
        <f>SUM(AQ3:AQ24)</f>
        <v>0</v>
      </c>
      <c r="AR25" s="237">
        <f>SUM(AR3:AR24)</f>
        <v>2</v>
      </c>
      <c r="AS25" s="238">
        <f>SUM(AS3:AS24)</f>
        <v>1</v>
      </c>
      <c r="AT25" s="235">
        <f>SUM(AT3:AT24)</f>
        <v>2</v>
      </c>
      <c r="AU25" s="236">
        <f>SUM(AU3:AU24)</f>
        <v>0</v>
      </c>
      <c r="AV25" s="237">
        <f>SUM(AV3:AV24)</f>
        <v>1</v>
      </c>
      <c r="AW25" s="238">
        <f>SUM(AW3:AW24)</f>
        <v>1</v>
      </c>
      <c r="AX25" s="235">
        <f>SUM(AX3:AX24)</f>
        <v>1</v>
      </c>
      <c r="AY25" s="236">
        <f>SUM(AY3:AY24)</f>
        <v>0</v>
      </c>
      <c r="AZ25" s="237">
        <f>SUM(AZ3:AZ24)</f>
        <v>2</v>
      </c>
      <c r="BA25" s="238">
        <f>SUM(BA3:BA24)</f>
        <v>1</v>
      </c>
      <c r="BB25" s="235">
        <f>SUM(BB3:BB24)</f>
        <v>1</v>
      </c>
      <c r="BC25" s="236">
        <f>SUM(BC3:BC24)</f>
        <v>1</v>
      </c>
      <c r="BD25" s="237">
        <f>SUM(BD3:BD24)</f>
        <v>2</v>
      </c>
      <c r="BE25" s="238">
        <f>SUM(BE3:BE24)</f>
        <v>1</v>
      </c>
      <c r="BF25" s="235">
        <f>SUM(BF3:BF24)</f>
        <v>2</v>
      </c>
      <c r="BG25" s="236">
        <f>SUM(BG3:BG24)</f>
        <v>1</v>
      </c>
      <c r="BH25" s="237">
        <f>SUM(BH3:BH24)</f>
        <v>1</v>
      </c>
      <c r="BI25" s="238">
        <f>SUM(BI3:BI24)</f>
        <v>0</v>
      </c>
      <c r="BJ25" s="235">
        <f>SUM(BJ3:BJ24)</f>
        <v>1.6</v>
      </c>
      <c r="BK25" s="236">
        <f>SUM(BK3:BK24)</f>
        <v>0</v>
      </c>
      <c r="BL25" s="237">
        <f>SUM(BL3:BL24)</f>
        <v>0.4</v>
      </c>
      <c r="BM25" s="238">
        <f>SUM(BM3:BM24)</f>
        <v>1</v>
      </c>
      <c r="BN25" s="235">
        <f>SUM(BN3:BN24)</f>
        <v>1.5</v>
      </c>
      <c r="BO25" s="236">
        <f>SUM(BO3:BO24)</f>
        <v>0</v>
      </c>
      <c r="BP25" s="237">
        <f>SUM(BP3:BP24)</f>
        <v>0</v>
      </c>
      <c r="BQ25" s="238">
        <f>SUM(BQ3:BQ24)</f>
        <v>0.5</v>
      </c>
      <c r="BR25" s="235">
        <f>SUM(BR3:BR24)</f>
        <v>2</v>
      </c>
      <c r="BS25" s="236">
        <f>SUM(BS3:BS24)</f>
        <v>0</v>
      </c>
      <c r="BT25" s="237">
        <f>SUM(BT3:BT24)</f>
        <v>0.5</v>
      </c>
      <c r="BU25" s="238">
        <f>SUM(BU3:BU24)</f>
        <v>0.5</v>
      </c>
      <c r="BV25" s="235">
        <f>SUM(BV3:BV24)</f>
        <v>2</v>
      </c>
      <c r="BW25" s="236">
        <f>SUM(BW3:BW24)</f>
        <v>0</v>
      </c>
      <c r="BX25" s="237">
        <f>SUM(BX3:BX24)</f>
        <v>0.5</v>
      </c>
      <c r="BY25" s="238">
        <f>SUM(BY3:BY24)</f>
        <v>0.5</v>
      </c>
      <c r="BZ25" s="235">
        <f>SUM(BZ3:BZ24)</f>
        <v>1</v>
      </c>
      <c r="CA25" s="236">
        <f>SUM(CA3:CA24)</f>
        <v>1</v>
      </c>
      <c r="CB25" s="237">
        <f>SUM(CB3:CB24)</f>
        <v>0</v>
      </c>
      <c r="CC25" s="238">
        <f>SUM(CC3:CC24)</f>
        <v>1</v>
      </c>
      <c r="CD25" s="239">
        <f>SUM(CD3:CD24)</f>
        <v>0</v>
      </c>
      <c r="CE25" s="240">
        <f>SUM(CE3:CE24)</f>
        <v>0</v>
      </c>
      <c r="CF25" s="241">
        <f>SUM(CF3:CF24)</f>
        <v>0</v>
      </c>
      <c r="CG25" s="242">
        <f>SUM(CG3:CG24)</f>
        <v>0</v>
      </c>
      <c r="CH25" s="239">
        <f>SUM(CH3:CH24)</f>
        <v>0</v>
      </c>
      <c r="CI25" s="240">
        <f>SUM(CI3:CI24)</f>
        <v>0</v>
      </c>
      <c r="CJ25" s="241">
        <f>SUM(CJ3:CJ24)</f>
        <v>0</v>
      </c>
      <c r="CK25" s="242">
        <f>SUM(CK3:CK24)</f>
        <v>0</v>
      </c>
      <c r="CL25" s="239">
        <f>SUM(CL3:CL24)</f>
        <v>0.5</v>
      </c>
      <c r="CM25" s="240">
        <f>SUM(CM3:CM24)</f>
        <v>0.5</v>
      </c>
      <c r="CN25" s="241">
        <f>SUM(CN3:CN24)</f>
        <v>0</v>
      </c>
      <c r="CO25" s="242">
        <f>SUM(CO3:CO24)</f>
        <v>0</v>
      </c>
      <c r="CP25" s="239">
        <f>SUM(CP3:CP24)</f>
        <v>0</v>
      </c>
      <c r="CQ25" s="240">
        <f>SUM(CQ3:CQ24)</f>
        <v>0</v>
      </c>
      <c r="CR25" s="241">
        <f>SUM(CR3:CR24)</f>
        <v>0</v>
      </c>
      <c r="CS25" s="242">
        <f>SUM(CS3:CS24)</f>
        <v>0</v>
      </c>
      <c r="CT25" s="239">
        <f>SUM(CT3:CT24)</f>
        <v>0</v>
      </c>
      <c r="CU25" s="240">
        <f>SUM(CU3:CU24)</f>
        <v>0</v>
      </c>
      <c r="CV25" s="241">
        <f>SUM(CV3:CV24)</f>
        <v>0</v>
      </c>
      <c r="CW25" s="242">
        <f>SUM(CW3:CW24)</f>
        <v>0</v>
      </c>
      <c r="CX25" s="225">
        <f>SUM(CX3:CX23)</f>
        <v>10.02</v>
      </c>
      <c r="CY25" s="226">
        <f>SUM(J25:CX25)</f>
        <v>133.01999999999998</v>
      </c>
      <c r="CZ25" s="226">
        <f>Tardor!CU26</f>
        <v>149.44</v>
      </c>
      <c r="DA25" s="234">
        <f>(CY25+CZ25)/2</f>
        <v>141.23</v>
      </c>
    </row>
    <row r="26" spans="1:105" ht="15">
      <c r="A26" s="105" t="s">
        <v>83</v>
      </c>
      <c r="B26" s="88"/>
      <c r="C26" s="106"/>
      <c r="D26" s="106"/>
      <c r="E26" s="106"/>
      <c r="F26" s="119">
        <f>SUM(N26:CC26)</f>
        <v>3.15</v>
      </c>
      <c r="G26" s="68"/>
      <c r="H26" s="68"/>
      <c r="I26" s="68"/>
      <c r="J26" s="69"/>
      <c r="K26" s="70"/>
      <c r="L26" s="71"/>
      <c r="M26" s="72"/>
      <c r="N26" s="243"/>
      <c r="O26" s="244"/>
      <c r="P26" s="245"/>
      <c r="Q26" s="246"/>
      <c r="R26" s="243"/>
      <c r="S26" s="244"/>
      <c r="T26" s="245"/>
      <c r="U26" s="246"/>
      <c r="V26" s="243"/>
      <c r="W26" s="244"/>
      <c r="X26" s="245"/>
      <c r="Y26" s="246"/>
      <c r="Z26" s="243"/>
      <c r="AA26" s="244"/>
      <c r="AB26" s="245"/>
      <c r="AC26" s="246"/>
      <c r="AD26" s="199"/>
      <c r="AE26" s="200"/>
      <c r="AF26" s="201"/>
      <c r="AG26" s="202"/>
      <c r="AH26" s="243"/>
      <c r="AI26" s="244"/>
      <c r="AJ26" s="245"/>
      <c r="AK26" s="246"/>
      <c r="AL26" s="247"/>
      <c r="AM26" s="248"/>
      <c r="AN26" s="248"/>
      <c r="AO26" s="249"/>
      <c r="AP26" s="243"/>
      <c r="AQ26" s="244"/>
      <c r="AR26" s="245"/>
      <c r="AS26" s="246"/>
      <c r="AT26" s="243"/>
      <c r="AU26" s="244"/>
      <c r="AV26" s="245"/>
      <c r="AW26" s="246"/>
      <c r="AX26" s="243"/>
      <c r="AY26" s="244"/>
      <c r="AZ26" s="245"/>
      <c r="BA26" s="246"/>
      <c r="BB26" s="243"/>
      <c r="BC26" s="244"/>
      <c r="BD26" s="245"/>
      <c r="BE26" s="246"/>
      <c r="BF26" s="243"/>
      <c r="BG26" s="244"/>
      <c r="BH26" s="245"/>
      <c r="BI26" s="246"/>
      <c r="BJ26" s="243">
        <v>0.4</v>
      </c>
      <c r="BK26" s="244"/>
      <c r="BL26" s="250">
        <v>0.25</v>
      </c>
      <c r="BM26" s="246">
        <v>0.5</v>
      </c>
      <c r="BN26" s="199">
        <v>1.5</v>
      </c>
      <c r="BO26" s="200"/>
      <c r="BP26" s="201"/>
      <c r="BQ26" s="202">
        <v>0.5</v>
      </c>
      <c r="BR26" s="243"/>
      <c r="BS26" s="244"/>
      <c r="BT26" s="245"/>
      <c r="BU26" s="246"/>
      <c r="BV26" s="243"/>
      <c r="BW26" s="244"/>
      <c r="BX26" s="245"/>
      <c r="BY26" s="246"/>
      <c r="BZ26" s="243"/>
      <c r="CA26" s="244"/>
      <c r="CB26" s="245"/>
      <c r="CC26" s="246"/>
      <c r="CD26" s="218"/>
      <c r="CE26" s="220"/>
      <c r="CF26" s="251"/>
      <c r="CG26" s="221"/>
      <c r="CH26" s="218"/>
      <c r="CI26" s="220"/>
      <c r="CJ26" s="251"/>
      <c r="CK26" s="221"/>
      <c r="CL26" s="222"/>
      <c r="CM26" s="223"/>
      <c r="CN26" s="223"/>
      <c r="CO26" s="224"/>
      <c r="CP26" s="218"/>
      <c r="CQ26" s="220"/>
      <c r="CR26" s="251"/>
      <c r="CS26" s="221"/>
      <c r="CT26" s="218"/>
      <c r="CU26" s="220"/>
      <c r="CV26" s="251"/>
      <c r="CW26" s="221"/>
      <c r="CX26" s="226"/>
      <c r="CY26" s="226">
        <f>SUM(J26:CX26)</f>
        <v>3.15</v>
      </c>
      <c r="CZ26" s="226">
        <f>Tardor!CU27</f>
        <v>0</v>
      </c>
      <c r="DA26" s="234">
        <f>(CY26+CZ26)/2</f>
        <v>1.575</v>
      </c>
    </row>
    <row r="27" spans="1:105" ht="15">
      <c r="A27" s="105" t="s">
        <v>84</v>
      </c>
      <c r="B27" s="88"/>
      <c r="C27" s="106"/>
      <c r="D27" s="106"/>
      <c r="E27" s="106"/>
      <c r="F27" s="120">
        <f>SUM(F25:F26)</f>
        <v>152.65</v>
      </c>
      <c r="G27" s="121"/>
      <c r="H27" s="121"/>
      <c r="I27" s="121"/>
      <c r="J27" s="107">
        <f>SUM(J25:J26)</f>
        <v>8</v>
      </c>
      <c r="K27" s="108">
        <f>SUM(K25:K26)</f>
        <v>4</v>
      </c>
      <c r="L27" s="109">
        <f>SUM(L25:L26)</f>
        <v>13</v>
      </c>
      <c r="M27" s="110">
        <f>SUM(M25:M26)</f>
        <v>0</v>
      </c>
      <c r="N27" s="252">
        <f>SUM(N25:N26)</f>
        <v>6</v>
      </c>
      <c r="O27" s="253">
        <f>SUM(O25:O26)</f>
        <v>4</v>
      </c>
      <c r="P27" s="254">
        <f>SUM(P25:P26)</f>
        <v>4</v>
      </c>
      <c r="Q27" s="255">
        <f>SUM(Q25:Q26)</f>
        <v>0</v>
      </c>
      <c r="R27" s="252">
        <f>SUM(R25:R26)</f>
        <v>3</v>
      </c>
      <c r="S27" s="253">
        <f>SUM(S25:S26)</f>
        <v>3</v>
      </c>
      <c r="T27" s="254">
        <f>SUM(T25:T26)</f>
        <v>4</v>
      </c>
      <c r="U27" s="255">
        <f>SUM(U25:U26)</f>
        <v>0</v>
      </c>
      <c r="V27" s="252">
        <f>SUM(V25:V26)</f>
        <v>3</v>
      </c>
      <c r="W27" s="253">
        <f>SUM(W25:W26)</f>
        <v>2</v>
      </c>
      <c r="X27" s="254">
        <f>SUM(X25:X26)</f>
        <v>4</v>
      </c>
      <c r="Y27" s="255">
        <f>SUM(Y25:Y26)</f>
        <v>2</v>
      </c>
      <c r="Z27" s="252">
        <f>SUM(Z25:Z26)</f>
        <v>4</v>
      </c>
      <c r="AA27" s="253">
        <f>SUM(AA25:AA26)</f>
        <v>4</v>
      </c>
      <c r="AB27" s="254">
        <f>SUM(AB25:AB26)</f>
        <v>4</v>
      </c>
      <c r="AC27" s="255">
        <f>SUM(AC25:AC26)</f>
        <v>2</v>
      </c>
      <c r="AD27" s="235">
        <f>SUM(AD25:AD26)</f>
        <v>2</v>
      </c>
      <c r="AE27" s="256">
        <f>SUM(AE25:AE26)</f>
        <v>0</v>
      </c>
      <c r="AF27" s="237">
        <f>SUM(AF25:AF26)</f>
        <v>2</v>
      </c>
      <c r="AG27" s="238">
        <f>SUM(AG25:AG26)</f>
        <v>1</v>
      </c>
      <c r="AH27" s="252">
        <f>SUM(AH25:AH26)</f>
        <v>2</v>
      </c>
      <c r="AI27" s="253">
        <f>SUM(AI25:AI26)</f>
        <v>0</v>
      </c>
      <c r="AJ27" s="254">
        <f>SUM(AJ25:AJ26)</f>
        <v>1</v>
      </c>
      <c r="AK27" s="255">
        <f>SUM(AK25:AK26)</f>
        <v>1</v>
      </c>
      <c r="AL27" s="252">
        <f>SUM(AL25:AL26)</f>
        <v>2</v>
      </c>
      <c r="AM27" s="253">
        <f>SUM(AM25:AM26)</f>
        <v>1</v>
      </c>
      <c r="AN27" s="254">
        <f>SUM(AN25:AN26)</f>
        <v>0</v>
      </c>
      <c r="AO27" s="255">
        <f>SUM(AO25:AO26)</f>
        <v>1</v>
      </c>
      <c r="AP27" s="252">
        <f>SUM(AP25:AP26)</f>
        <v>1</v>
      </c>
      <c r="AQ27" s="253">
        <f>SUM(AQ25:AQ26)</f>
        <v>0</v>
      </c>
      <c r="AR27" s="254">
        <f>SUM(AR25:AR26)</f>
        <v>2</v>
      </c>
      <c r="AS27" s="255">
        <f>SUM(AS25:AS26)</f>
        <v>1</v>
      </c>
      <c r="AT27" s="252">
        <f>SUM(AT25:AT26)</f>
        <v>2</v>
      </c>
      <c r="AU27" s="253">
        <f>SUM(AU25:AU26)</f>
        <v>0</v>
      </c>
      <c r="AV27" s="254">
        <f>SUM(AV25:AV26)</f>
        <v>1</v>
      </c>
      <c r="AW27" s="255">
        <f>SUM(AW25:AW26)</f>
        <v>1</v>
      </c>
      <c r="AX27" s="252">
        <f>SUM(AX25:AX26)</f>
        <v>1</v>
      </c>
      <c r="AY27" s="253">
        <f>SUM(AY25:AY26)</f>
        <v>0</v>
      </c>
      <c r="AZ27" s="254">
        <f>SUM(AZ25:AZ26)</f>
        <v>2</v>
      </c>
      <c r="BA27" s="255">
        <f>SUM(BA25:BA26)</f>
        <v>1</v>
      </c>
      <c r="BB27" s="252">
        <f>SUM(BB25:BB26)</f>
        <v>1</v>
      </c>
      <c r="BC27" s="253">
        <f>SUM(BC25:BC26)</f>
        <v>1</v>
      </c>
      <c r="BD27" s="254">
        <f>SUM(BD25:BD26)</f>
        <v>2</v>
      </c>
      <c r="BE27" s="255">
        <f>SUM(BE25:BE26)</f>
        <v>1</v>
      </c>
      <c r="BF27" s="252">
        <f>SUM(BF25:BF26)</f>
        <v>2</v>
      </c>
      <c r="BG27" s="253">
        <f>SUM(BG25:BG26)</f>
        <v>1</v>
      </c>
      <c r="BH27" s="254">
        <f>SUM(BH25:BH26)</f>
        <v>1</v>
      </c>
      <c r="BI27" s="255">
        <f>SUM(BI25:BI26)</f>
        <v>0</v>
      </c>
      <c r="BJ27" s="252">
        <f>SUM(BJ25:BJ26)</f>
        <v>2</v>
      </c>
      <c r="BK27" s="253">
        <f>SUM(BK25:BK26)</f>
        <v>0</v>
      </c>
      <c r="BL27" s="257">
        <f>SUM(BL25:BL26)</f>
        <v>0.65</v>
      </c>
      <c r="BM27" s="255">
        <f>SUM(BM25:BM26)</f>
        <v>1.5</v>
      </c>
      <c r="BN27" s="235">
        <f>SUM(BN25:BN26)</f>
        <v>3</v>
      </c>
      <c r="BO27" s="256">
        <f>SUM(BO25:BO26)</f>
        <v>0</v>
      </c>
      <c r="BP27" s="237">
        <f>SUM(BP25:BP26)</f>
        <v>0</v>
      </c>
      <c r="BQ27" s="238">
        <f>SUM(BQ25:BQ26)</f>
        <v>1</v>
      </c>
      <c r="BR27" s="252">
        <f>SUM(BR25:BR26)</f>
        <v>2</v>
      </c>
      <c r="BS27" s="253">
        <f>SUM(BS25:BS26)</f>
        <v>0</v>
      </c>
      <c r="BT27" s="254">
        <f>SUM(BT25:BT26)</f>
        <v>0.5</v>
      </c>
      <c r="BU27" s="255">
        <f>SUM(BU25:BU26)</f>
        <v>0.5</v>
      </c>
      <c r="BV27" s="252">
        <f>SUM(BV25:BV26)</f>
        <v>2</v>
      </c>
      <c r="BW27" s="253">
        <f>SUM(BW25:BW26)</f>
        <v>0</v>
      </c>
      <c r="BX27" s="254">
        <f>SUM(BX25:BX26)</f>
        <v>0.5</v>
      </c>
      <c r="BY27" s="255">
        <f>SUM(BY25:BY26)</f>
        <v>0.5</v>
      </c>
      <c r="BZ27" s="252">
        <f>SUM(BZ25:BZ26)</f>
        <v>1</v>
      </c>
      <c r="CA27" s="253">
        <f>SUM(CA25:CA26)</f>
        <v>1</v>
      </c>
      <c r="CB27" s="254">
        <f>SUM(CB25:CB26)</f>
        <v>0</v>
      </c>
      <c r="CC27" s="255">
        <f>SUM(CC25:CC26)</f>
        <v>1</v>
      </c>
      <c r="CD27" s="239">
        <f>SUM(CD25:CD26)</f>
        <v>0</v>
      </c>
      <c r="CE27" s="258">
        <f>SUM(CE25:CE26)</f>
        <v>0</v>
      </c>
      <c r="CF27" s="241">
        <f>SUM(CF25:CF26)</f>
        <v>0</v>
      </c>
      <c r="CG27" s="242">
        <f>SUM(CG25:CG26)</f>
        <v>0</v>
      </c>
      <c r="CH27" s="239">
        <f>SUM(CH25:CH26)</f>
        <v>0</v>
      </c>
      <c r="CI27" s="258">
        <f>SUM(CI25:CI26)</f>
        <v>0</v>
      </c>
      <c r="CJ27" s="241">
        <f>SUM(CJ25:CJ26)</f>
        <v>0</v>
      </c>
      <c r="CK27" s="242">
        <f>SUM(CK25:CK26)</f>
        <v>0</v>
      </c>
      <c r="CL27" s="239">
        <f>SUM(CL25:CL26)</f>
        <v>0.5</v>
      </c>
      <c r="CM27" s="258">
        <f>SUM(CM25:CM26)</f>
        <v>0.5</v>
      </c>
      <c r="CN27" s="241">
        <f>SUM(CN25:CN26)</f>
        <v>0</v>
      </c>
      <c r="CO27" s="242">
        <f>SUM(CO25:CO26)</f>
        <v>0</v>
      </c>
      <c r="CP27" s="239">
        <f>SUM(CP25:CP26)</f>
        <v>0</v>
      </c>
      <c r="CQ27" s="258">
        <f>SUM(CQ25:CQ26)</f>
        <v>0</v>
      </c>
      <c r="CR27" s="241">
        <f>SUM(CR25:CR26)</f>
        <v>0</v>
      </c>
      <c r="CS27" s="242">
        <f>SUM(CS25:CS26)</f>
        <v>0</v>
      </c>
      <c r="CT27" s="239">
        <f>SUM(CT25:CT26)</f>
        <v>0</v>
      </c>
      <c r="CU27" s="258">
        <f>SUM(CU25:CU26)</f>
        <v>0</v>
      </c>
      <c r="CV27" s="241">
        <f>SUM(CV25:CV26)</f>
        <v>0</v>
      </c>
      <c r="CW27" s="242">
        <f>SUM(CW25:CW26)</f>
        <v>0</v>
      </c>
      <c r="CX27" s="225">
        <f>SUM(CX25:CX26)</f>
        <v>10.02</v>
      </c>
      <c r="CY27" s="226">
        <f>SUM(J27:CX27)</f>
        <v>136.17000000000002</v>
      </c>
      <c r="CZ27" s="226">
        <f>Tardor!CU28</f>
        <v>149.44</v>
      </c>
      <c r="DA27" s="234">
        <f>(CY27+CZ27)/2</f>
        <v>142.805</v>
      </c>
    </row>
    <row r="28" spans="1:105" ht="15">
      <c r="A28" s="122" t="s">
        <v>107</v>
      </c>
      <c r="B28" s="123"/>
      <c r="C28" s="124"/>
      <c r="D28" s="124"/>
      <c r="E28" s="124"/>
      <c r="F28" s="125">
        <f>CY28</f>
        <v>131.69</v>
      </c>
      <c r="G28" s="126"/>
      <c r="H28" s="126"/>
      <c r="I28" s="126"/>
      <c r="J28" s="127">
        <v>8</v>
      </c>
      <c r="K28" s="128">
        <v>4</v>
      </c>
      <c r="L28" s="129">
        <v>13</v>
      </c>
      <c r="M28" s="130">
        <v>0</v>
      </c>
      <c r="N28" s="259">
        <v>6</v>
      </c>
      <c r="O28" s="260">
        <v>4</v>
      </c>
      <c r="P28" s="261">
        <v>4</v>
      </c>
      <c r="Q28" s="262">
        <v>0</v>
      </c>
      <c r="R28" s="259">
        <v>3</v>
      </c>
      <c r="S28" s="260">
        <v>3</v>
      </c>
      <c r="T28" s="261">
        <v>4</v>
      </c>
      <c r="U28" s="262">
        <v>0</v>
      </c>
      <c r="V28" s="263">
        <v>3</v>
      </c>
      <c r="W28" s="260">
        <v>2</v>
      </c>
      <c r="X28" s="261">
        <v>4</v>
      </c>
      <c r="Y28" s="262">
        <v>1</v>
      </c>
      <c r="Z28" s="263">
        <v>4</v>
      </c>
      <c r="AA28" s="260">
        <v>4</v>
      </c>
      <c r="AB28" s="261">
        <v>4</v>
      </c>
      <c r="AC28" s="262">
        <v>2</v>
      </c>
      <c r="AD28" s="260">
        <v>2</v>
      </c>
      <c r="AE28" s="260">
        <v>0</v>
      </c>
      <c r="AF28" s="260">
        <v>2</v>
      </c>
      <c r="AG28" s="262">
        <v>1</v>
      </c>
      <c r="AH28" s="260">
        <v>2</v>
      </c>
      <c r="AI28" s="260">
        <v>0</v>
      </c>
      <c r="AJ28" s="261">
        <v>1</v>
      </c>
      <c r="AK28" s="262">
        <v>1</v>
      </c>
      <c r="AL28" s="264">
        <v>2</v>
      </c>
      <c r="AM28" s="265">
        <v>1</v>
      </c>
      <c r="AN28" s="265">
        <v>0</v>
      </c>
      <c r="AO28" s="266">
        <v>1</v>
      </c>
      <c r="AP28" s="259">
        <v>1</v>
      </c>
      <c r="AQ28" s="260">
        <v>0</v>
      </c>
      <c r="AR28" s="261">
        <v>2</v>
      </c>
      <c r="AS28" s="262">
        <v>1</v>
      </c>
      <c r="AT28" s="260">
        <v>2</v>
      </c>
      <c r="AU28" s="260">
        <v>0</v>
      </c>
      <c r="AV28" s="261">
        <v>1</v>
      </c>
      <c r="AW28" s="262">
        <v>1</v>
      </c>
      <c r="AX28" s="259">
        <v>1</v>
      </c>
      <c r="AY28" s="260">
        <v>0</v>
      </c>
      <c r="AZ28" s="261">
        <v>2</v>
      </c>
      <c r="BA28" s="262">
        <v>1</v>
      </c>
      <c r="BB28" s="260">
        <v>1</v>
      </c>
      <c r="BC28" s="260">
        <v>1</v>
      </c>
      <c r="BD28" s="261">
        <v>2</v>
      </c>
      <c r="BE28" s="262">
        <v>1</v>
      </c>
      <c r="BF28" s="260">
        <v>2</v>
      </c>
      <c r="BG28" s="260">
        <v>1</v>
      </c>
      <c r="BH28" s="261">
        <v>1</v>
      </c>
      <c r="BI28" s="262">
        <v>0</v>
      </c>
      <c r="BJ28" s="260">
        <v>2</v>
      </c>
      <c r="BK28" s="260">
        <v>0</v>
      </c>
      <c r="BL28" s="261">
        <v>0.5</v>
      </c>
      <c r="BM28" s="262">
        <v>1.5</v>
      </c>
      <c r="BN28" s="260">
        <v>1.5</v>
      </c>
      <c r="BO28" s="260">
        <v>0</v>
      </c>
      <c r="BP28" s="261">
        <v>0</v>
      </c>
      <c r="BQ28" s="262">
        <v>0.5</v>
      </c>
      <c r="BR28" s="260">
        <v>2</v>
      </c>
      <c r="BS28" s="260">
        <v>0</v>
      </c>
      <c r="BT28" s="261">
        <v>0.5</v>
      </c>
      <c r="BU28" s="262">
        <v>0.5</v>
      </c>
      <c r="BV28" s="260">
        <v>2</v>
      </c>
      <c r="BW28" s="260">
        <v>0</v>
      </c>
      <c r="BX28" s="261">
        <v>0.5</v>
      </c>
      <c r="BY28" s="262">
        <v>0.5</v>
      </c>
      <c r="BZ28" s="259">
        <v>1</v>
      </c>
      <c r="CA28" s="260">
        <v>1</v>
      </c>
      <c r="CB28" s="261">
        <v>0</v>
      </c>
      <c r="CC28" s="262">
        <v>1</v>
      </c>
      <c r="CD28" s="260"/>
      <c r="CE28" s="260"/>
      <c r="CF28" s="260"/>
      <c r="CG28" s="262"/>
      <c r="CH28" s="260"/>
      <c r="CI28" s="260"/>
      <c r="CJ28" s="260"/>
      <c r="CK28" s="262"/>
      <c r="CL28" s="264"/>
      <c r="CM28" s="265"/>
      <c r="CN28" s="265"/>
      <c r="CO28" s="266"/>
      <c r="CP28" s="260"/>
      <c r="CQ28" s="260"/>
      <c r="CR28" s="260"/>
      <c r="CS28" s="262"/>
      <c r="CT28" s="260"/>
      <c r="CU28" s="260"/>
      <c r="CV28" s="260"/>
      <c r="CW28" s="262"/>
      <c r="CX28" s="267">
        <v>9.69</v>
      </c>
      <c r="CY28" s="267">
        <f>SUM(J28:CX28)</f>
        <v>131.69</v>
      </c>
      <c r="CZ28" s="267">
        <f>Tardor!CU29</f>
        <v>144.19</v>
      </c>
      <c r="DA28" s="268">
        <f>(CZ28+CY28)/2</f>
        <v>137.94</v>
      </c>
    </row>
    <row r="29" spans="1:256" s="143" customFormat="1" ht="15">
      <c r="A29" s="269"/>
      <c r="J29" s="1"/>
      <c r="K29" s="1"/>
      <c r="L29" s="1"/>
      <c r="M29" s="1"/>
      <c r="N29" s="143" t="s">
        <v>86</v>
      </c>
      <c r="R29" s="143" t="s">
        <v>86</v>
      </c>
      <c r="V29" s="143" t="s">
        <v>86</v>
      </c>
      <c r="Z29" s="143" t="s">
        <v>86</v>
      </c>
      <c r="AD29" s="143" t="s">
        <v>86</v>
      </c>
      <c r="AH29" s="143" t="s">
        <v>86</v>
      </c>
      <c r="AP29" s="143" t="s">
        <v>86</v>
      </c>
      <c r="AT29" s="143" t="s">
        <v>87</v>
      </c>
      <c r="AX29" s="143" t="s">
        <v>86</v>
      </c>
      <c r="BB29" s="143" t="s">
        <v>87</v>
      </c>
      <c r="BF29" s="143" t="s">
        <v>87</v>
      </c>
      <c r="BH29" s="270"/>
      <c r="BJ29" s="143" t="s">
        <v>87</v>
      </c>
      <c r="BN29" s="271" t="s">
        <v>88</v>
      </c>
      <c r="BR29" s="143" t="s">
        <v>87</v>
      </c>
      <c r="BV29" s="143" t="s">
        <v>87</v>
      </c>
      <c r="BZ29" s="143" t="s">
        <v>87</v>
      </c>
      <c r="CD29" s="143" t="s">
        <v>86</v>
      </c>
      <c r="CH29" s="143" t="s">
        <v>86</v>
      </c>
      <c r="CP29" s="143" t="s">
        <v>86</v>
      </c>
      <c r="CT29" s="143" t="s">
        <v>86</v>
      </c>
      <c r="CY29" s="272"/>
      <c r="CZ29" s="273"/>
      <c r="DA29" s="272"/>
      <c r="DB29" s="139"/>
      <c r="IS29"/>
      <c r="IT29"/>
      <c r="IU29"/>
      <c r="IV29"/>
    </row>
    <row r="30" spans="1:79" ht="15">
      <c r="A30" s="143"/>
      <c r="AT30" s="229"/>
      <c r="BB30" s="230" t="s">
        <v>86</v>
      </c>
      <c r="BC30" s="229"/>
      <c r="BF30" s="230" t="s">
        <v>86</v>
      </c>
      <c r="BG30" s="229"/>
      <c r="BJ30" s="230" t="s">
        <v>86</v>
      </c>
      <c r="BK30" s="229"/>
      <c r="BR30" s="274" t="s">
        <v>86</v>
      </c>
      <c r="BS30" s="275"/>
      <c r="BV30" s="274" t="s">
        <v>86</v>
      </c>
      <c r="BW30" s="275"/>
      <c r="BZ30" s="274" t="s">
        <v>86</v>
      </c>
      <c r="CA30" s="275"/>
    </row>
    <row r="31" spans="11:101" ht="15">
      <c r="K31" s="2"/>
      <c r="L31" s="2"/>
      <c r="N31" s="276"/>
      <c r="O31" s="276"/>
      <c r="P31" s="276"/>
      <c r="Q31" s="276"/>
      <c r="W31" s="277"/>
      <c r="X31" s="277"/>
      <c r="AE31" s="277"/>
      <c r="AF31" s="277"/>
      <c r="AH31" s="143"/>
      <c r="AU31" s="277"/>
      <c r="AV31" s="277"/>
      <c r="AY31" s="277"/>
      <c r="AZ31" s="277"/>
      <c r="BB31" s="143" t="s">
        <v>88</v>
      </c>
      <c r="BF31" s="143" t="s">
        <v>88</v>
      </c>
      <c r="BJ31" s="143" t="s">
        <v>88</v>
      </c>
      <c r="BR31" s="230" t="s">
        <v>88</v>
      </c>
      <c r="BS31" s="278"/>
      <c r="BT31" s="277"/>
      <c r="BV31" s="230" t="s">
        <v>88</v>
      </c>
      <c r="BW31" s="278"/>
      <c r="BX31" s="277"/>
      <c r="BZ31" s="143" t="s">
        <v>88</v>
      </c>
      <c r="CD31" s="143" t="s">
        <v>89</v>
      </c>
      <c r="CE31" s="143"/>
      <c r="CF31" s="143"/>
      <c r="CG31" s="143"/>
      <c r="CH31" s="143" t="s">
        <v>89</v>
      </c>
      <c r="CI31" s="143"/>
      <c r="CJ31" s="143"/>
      <c r="CK31" s="143"/>
      <c r="CL31" s="143"/>
      <c r="CM31" s="143"/>
      <c r="CN31" s="143"/>
      <c r="CO31" s="143"/>
      <c r="CP31" s="143" t="s">
        <v>89</v>
      </c>
      <c r="CQ31" s="143"/>
      <c r="CR31" s="143"/>
      <c r="CS31" s="143"/>
      <c r="CT31" s="143" t="s">
        <v>89</v>
      </c>
      <c r="CU31" s="143"/>
      <c r="CV31" s="143"/>
      <c r="CW31" s="143"/>
    </row>
    <row r="32" spans="14:78" ht="15">
      <c r="N32" s="276"/>
      <c r="O32" s="276"/>
      <c r="P32" s="276"/>
      <c r="Q32" s="276"/>
      <c r="BB32" s="274" t="s">
        <v>91</v>
      </c>
      <c r="BC32" s="275"/>
      <c r="BF32" s="274" t="s">
        <v>91</v>
      </c>
      <c r="BG32" s="275"/>
      <c r="BJ32" s="274" t="s">
        <v>91</v>
      </c>
      <c r="BK32" s="275"/>
      <c r="BN32" s="143" t="s">
        <v>89</v>
      </c>
      <c r="BR32" s="143" t="s">
        <v>91</v>
      </c>
      <c r="BV32" s="143" t="s">
        <v>91</v>
      </c>
      <c r="BZ32" s="143" t="s">
        <v>91</v>
      </c>
    </row>
    <row r="33" spans="14:65" ht="15">
      <c r="N33" s="276"/>
      <c r="O33" s="276"/>
      <c r="P33" s="276"/>
      <c r="Q33" s="276"/>
      <c r="BJ33" s="279" t="s">
        <v>108</v>
      </c>
      <c r="BK33" s="279"/>
      <c r="BL33" s="279"/>
      <c r="BM33" s="279"/>
    </row>
  </sheetData>
  <sheetProtection selectLockedCells="1" selectUnlockedCells="1"/>
  <mergeCells count="3">
    <mergeCell ref="AL1:AO1"/>
    <mergeCell ref="CL1:CO1"/>
    <mergeCell ref="BJ33:BM33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2009-12-21T12:07:57Z</cp:lastPrinted>
  <dcterms:created xsi:type="dcterms:W3CDTF">2009-05-26T09:16:35Z</dcterms:created>
  <dcterms:modified xsi:type="dcterms:W3CDTF">2009-12-31T10:58:59Z</dcterms:modified>
  <cp:category/>
  <cp:version/>
  <cp:contentType/>
  <cp:contentStatus/>
  <cp:revision>57</cp:revision>
</cp:coreProperties>
</file>